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БЮДЖЕТА'!$A$8:$E$173</definedName>
    <definedName name="_xlnm.Print_Titles" localSheetId="0">'БЕЗ УЧЕТА СЧЕТОВ БЮДЖЕТА'!$8:$8</definedName>
  </definedNames>
  <calcPr fullCalcOnLoad="1"/>
</workbook>
</file>

<file path=xl/sharedStrings.xml><?xml version="1.0" encoding="utf-8"?>
<sst xmlns="http://schemas.openxmlformats.org/spreadsheetml/2006/main" count="375" uniqueCount="257">
  <si>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</si>
  <si>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</si>
  <si>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</si>
  <si>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</si>
  <si>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</si>
  <si>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</si>
  <si>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</si>
  <si>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</si>
  <si>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</si>
  <si>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</si>
  <si>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</si>
  <si>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</si>
  <si>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</si>
  <si>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</si>
  <si>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</si>
  <si>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</si>
  <si>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</si>
  <si>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</si>
  <si>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</si>
  <si>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</si>
  <si>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</si>
  <si>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</si>
  <si>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</si>
  <si>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</si>
  <si>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</si>
  <si>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</si>
  <si>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</si>
  <si>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</si>
  <si>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</si>
  <si>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</si>
  <si>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</si>
  <si>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</si>
  <si>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</si>
  <si>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</si>
  <si>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</si>
  <si>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</si>
  <si>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</si>
  <si>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</si>
  <si>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</si>
  <si>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</si>
  <si>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</si>
  <si>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</si>
  <si>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</si>
  <si>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</si>
  <si>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</si>
  <si>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</si>
  <si>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</si>
  <si>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</si>
  <si>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</si>
  <si>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</si>
  <si>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</si>
  <si>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</si>
  <si>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</si>
  <si>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</si>
  <si>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</si>
  <si>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</si>
  <si>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</si>
  <si>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</si>
  <si>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</si>
  <si>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</si>
  <si>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</si>
  <si>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</si>
  <si>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</si>
  <si>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</si>
  <si>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</si>
  <si>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</si>
  <si>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</si>
  <si>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</si>
  <si>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</si>
  <si>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</si>
  <si>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</si>
  <si>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</si>
  <si>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</si>
  <si>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</si>
  <si>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</si>
  <si>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</si>
  <si>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</si>
  <si>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</si>
  <si>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</si>
  <si>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</si>
  <si>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</si>
  <si>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</si>
  <si>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</si>
  <si>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</si>
  <si>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</si>
  <si>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</si>
  <si>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</si>
  <si>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</si>
  <si>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</si>
  <si>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</si>
  <si>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</si>
  <si>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</si>
  <si>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</si>
  <si>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</si>
  <si>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</si>
  <si>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</si>
  <si>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</si>
  <si>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Общее образование</t>
  </si>
  <si>
    <t>Противопожарная безопасность в учреждениях дополнительного образования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</si>
  <si>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</si>
  <si>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</si>
  <si>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</si>
  <si>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</si>
  <si>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</si>
  <si>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</si>
  <si>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</si>
  <si>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</si>
  <si>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</si>
  <si>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Подпрограмма "Противопожарная безопасность образовательных учреждений ММР"</t>
  </si>
  <si>
    <t xml:space="preserve">Противопожарная безопасность в бюджетных дошкольных образовательных муниципальных учреждениях </t>
  </si>
  <si>
    <t>Дошкольное образование</t>
  </si>
  <si>
    <t>Субсидии бюджетным учреждениям на иные цели</t>
  </si>
  <si>
    <t xml:space="preserve">Противопожарная безопасность в бюджетных общеобразовательных муниципальных учреждениях 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</si>
  <si>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</si>
  <si>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</si>
  <si>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Комплектование книжных фондов муниципальных библиотек</t>
  </si>
  <si>
    <t>0000000000</t>
  </si>
  <si>
    <t>0100000000</t>
  </si>
  <si>
    <t>0100000640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</si>
  <si>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</si>
  <si>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</si>
  <si>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</si>
  <si>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</si>
  <si>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</si>
  <si>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</si>
  <si>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</si>
  <si>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</si>
  <si>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</si>
  <si>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</si>
  <si>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0310093050</t>
  </si>
  <si>
    <t>0310093060</t>
  </si>
  <si>
    <t>0310021690</t>
  </si>
  <si>
    <t>0310093080</t>
  </si>
  <si>
    <t>0310092220</t>
  </si>
  <si>
    <t>0330000000</t>
  </si>
  <si>
    <t>0330001690</t>
  </si>
  <si>
    <t>0340000000</t>
  </si>
  <si>
    <t>0340061690</t>
  </si>
  <si>
    <t>0340041690</t>
  </si>
  <si>
    <t>0340071690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</si>
  <si>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</si>
  <si>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</si>
  <si>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</si>
  <si>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</si>
  <si>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</si>
  <si>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</si>
  <si>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</si>
  <si>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</si>
  <si>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</si>
  <si>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</si>
  <si>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</si>
  <si>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</si>
  <si>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</si>
  <si>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</si>
  <si>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</si>
  <si>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0800000630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</si>
  <si>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</si>
  <si>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</si>
  <si>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</si>
  <si>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</si>
  <si>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</si>
  <si>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</si>
  <si>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</si>
  <si>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</si>
  <si>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</si>
  <si>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</si>
  <si>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</si>
  <si>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</si>
  <si>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</si>
  <si>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</si>
  <si>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</si>
  <si>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</si>
  <si>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</si>
  <si>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</si>
  <si>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</si>
  <si>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</si>
  <si>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</si>
  <si>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</si>
  <si>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</si>
  <si>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1620051440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</si>
  <si>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</si>
  <si>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</si>
  <si>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</si>
  <si>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</si>
  <si>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</si>
  <si>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</si>
  <si>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</si>
  <si>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</si>
  <si>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</si>
  <si>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</si>
  <si>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</si>
  <si>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</si>
  <si>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</si>
  <si>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9990009000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</si>
  <si>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</si>
  <si>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</si>
  <si>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</si>
  <si>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</si>
  <si>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</si>
  <si>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</si>
  <si>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</si>
  <si>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</si>
  <si>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</si>
  <si>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9990003400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</si>
  <si>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</si>
  <si>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</si>
  <si>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</si>
  <si>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</si>
  <si>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</si>
  <si>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</si>
  <si>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</si>
  <si>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</si>
  <si>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</si>
  <si>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</si>
  <si>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2200001690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</si>
  <si>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</si>
  <si>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</si>
  <si>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</si>
  <si>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</si>
  <si>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0500001610</t>
  </si>
  <si>
    <t>Мероприятия районных бюджетных муниципальных учреждений по созданию доступной среды для инвалидов</t>
  </si>
  <si>
    <t>08000R0645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</si>
  <si>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</si>
  <si>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</si>
  <si>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</si>
  <si>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</si>
  <si>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</si>
  <si>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</si>
  <si>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</si>
  <si>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</si>
  <si>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</si>
  <si>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 xml:space="preserve">Мероприятия учреждений по сохранению и развитию учреждений библиотечного обслуживания </t>
  </si>
  <si>
    <t>1620082690</t>
  </si>
  <si>
    <t>01000R0200</t>
  </si>
  <si>
    <t>МП "Развитие дополнительного образования в сфере культуры и искусства на 2016-2018 годы"</t>
  </si>
  <si>
    <t>МП "Развития образования Михайловского муницпального района на 2016-2020 гг."</t>
  </si>
  <si>
    <t>МП"Обеспечение жилье молодых семей Михайловского муницпального района"на 2013-2017 годы</t>
  </si>
  <si>
    <t xml:space="preserve">МП"Развитие муниципальной службы в администрации Михайловского муницпального района на 2016-2018 годы" </t>
  </si>
  <si>
    <t>МДС"Доступная среда для инвалидов Михайловского муницпального района на 2016-2018 годы "</t>
  </si>
  <si>
    <t>МП "Комплексные меры по противодействию употреблению наркотиков в Михайловском муниципальном районе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</si>
  <si>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</si>
  <si>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МП"Развитие малоэтажного жилищного строительства на территории Михайловского муниципального района на 2016-2018 годы"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</si>
  <si>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</si>
  <si>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МП"Юные таланты Михайловского муниципального района на 2016-2018 годы"</t>
  </si>
  <si>
    <t>МП"Развитие физической культуры и спорта Михайловского муниципального района на 2016-2020 годы"</t>
  </si>
  <si>
    <t>МП  "Развитие культуры Михайловского муниципального районана 2016-2018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</si>
  <si>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</si>
  <si>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</si>
  <si>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</si>
  <si>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Приложение 14 к решению 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</si>
  <si>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</si>
  <si>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</si>
  <si>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районного бюджета на 2017 год по финансовому обеспечению муниципальных программ Михайловского муниципального района и непрограммным направлениям деятельности</t>
  </si>
  <si>
    <t>МП"Профилактика правонарушений в Михайловском муниципальном районе на 2017-2020 годы"</t>
  </si>
  <si>
    <t>МП"Патриотическое воспитание граждан Михайловского муниципального района на 2017-2019 годы"</t>
  </si>
  <si>
    <t>МП "Молодежь Михайловского муниципального района на 2017-2019 годы"</t>
  </si>
  <si>
    <t>№ 130 от 22.11.2016г.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</si>
</sst>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77"/>
  <sheetViews>
    <sheetView showGridLines="0" tabSelected="1" zoomScalePageLayoutView="0" workbookViewId="0" topLeftCell="A1">
      <selection activeCell="B4" sqref="B4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2" t="s">
        <v>249</v>
      </c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59"/>
      <c r="W1" s="2"/>
    </row>
    <row r="2" spans="2:23" ht="34.5" customHeight="1">
      <c r="B2" s="143" t="s">
        <v>75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60"/>
      <c r="W2" s="2"/>
    </row>
    <row r="3" spans="2:23" ht="18.75">
      <c r="B3" s="145" t="s">
        <v>256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59"/>
      <c r="V3" s="2"/>
      <c r="W3" s="2"/>
    </row>
    <row r="4" spans="2:23" ht="12.75">
      <c r="B4" s="2"/>
      <c r="V4" s="2"/>
      <c r="W4" s="2"/>
    </row>
    <row r="5" spans="1:23" ht="30.75" customHeight="1">
      <c r="A5" s="144" t="s">
        <v>27</v>
      </c>
      <c r="B5" s="144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  <c r="T5" s="144"/>
      <c r="V5" s="2"/>
      <c r="W5" s="2"/>
    </row>
    <row r="6" spans="1:23" ht="57" customHeight="1">
      <c r="A6" s="141" t="s">
        <v>252</v>
      </c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  <c r="T6" s="141"/>
      <c r="V6" s="2"/>
      <c r="W6" s="2"/>
    </row>
    <row r="7" spans="1:23" ht="16.5" thickBot="1">
      <c r="A7" s="38"/>
      <c r="B7" s="38"/>
      <c r="C7" s="38"/>
      <c r="D7" s="38"/>
      <c r="E7" s="38" t="s">
        <v>73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24</v>
      </c>
    </row>
    <row r="8" spans="1:23" ht="48" thickBot="1">
      <c r="A8" s="4" t="s">
        <v>0</v>
      </c>
      <c r="B8" s="4" t="s">
        <v>17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26</v>
      </c>
      <c r="W8" s="36" t="s">
        <v>25</v>
      </c>
    </row>
    <row r="9" spans="1:23" ht="25.5" customHeight="1" thickBot="1">
      <c r="A9" s="80" t="s">
        <v>74</v>
      </c>
      <c r="B9" s="81" t="s">
        <v>2</v>
      </c>
      <c r="C9" s="82"/>
      <c r="D9" s="81" t="s">
        <v>116</v>
      </c>
      <c r="E9" s="107">
        <f>E15+E19+E46+E54+E58+E63+E67+E73+E76+E79+E82+E85+E95+E10+E50+E43+E99+E103</f>
        <v>498425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9" t="s">
        <v>236</v>
      </c>
      <c r="B10" s="90" t="s">
        <v>82</v>
      </c>
      <c r="C10" s="91"/>
      <c r="D10" s="90" t="s">
        <v>117</v>
      </c>
      <c r="E10" s="92">
        <f>E11</f>
        <v>1280.3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30" t="s">
        <v>18</v>
      </c>
      <c r="B11" s="93" t="s">
        <v>82</v>
      </c>
      <c r="C11" s="94"/>
      <c r="D11" s="93" t="s">
        <v>117</v>
      </c>
      <c r="E11" s="95">
        <f>E12+E13+E14</f>
        <v>1280.3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25.5" customHeight="1" thickBot="1">
      <c r="A12" s="67" t="s">
        <v>81</v>
      </c>
      <c r="B12" s="96" t="s">
        <v>82</v>
      </c>
      <c r="C12" s="97"/>
      <c r="D12" s="96" t="s">
        <v>118</v>
      </c>
      <c r="E12" s="98">
        <v>1280.3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25.5" customHeight="1" thickBot="1">
      <c r="A13" s="67" t="s">
        <v>228</v>
      </c>
      <c r="B13" s="96" t="s">
        <v>82</v>
      </c>
      <c r="C13" s="97"/>
      <c r="D13" s="96" t="s">
        <v>230</v>
      </c>
      <c r="E13" s="98">
        <v>0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25.5" customHeight="1" thickBot="1">
      <c r="A14" s="67" t="s">
        <v>229</v>
      </c>
      <c r="B14" s="96" t="s">
        <v>82</v>
      </c>
      <c r="C14" s="97"/>
      <c r="D14" s="96" t="s">
        <v>233</v>
      </c>
      <c r="E14" s="98">
        <v>0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13" t="s">
        <v>234</v>
      </c>
      <c r="B15" s="16">
        <v>951</v>
      </c>
      <c r="C15" s="9"/>
      <c r="D15" s="9" t="s">
        <v>120</v>
      </c>
      <c r="E15" s="103">
        <f>E16</f>
        <v>10500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6.5" thickBot="1">
      <c r="A16" s="130" t="s">
        <v>18</v>
      </c>
      <c r="B16" s="131">
        <v>951</v>
      </c>
      <c r="C16" s="132"/>
      <c r="D16" s="131" t="s">
        <v>120</v>
      </c>
      <c r="E16" s="133">
        <f>E17+E18</f>
        <v>10500</v>
      </c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32.25" thickBot="1">
      <c r="A17" s="67" t="s">
        <v>46</v>
      </c>
      <c r="B17" s="63">
        <v>951</v>
      </c>
      <c r="C17" s="65"/>
      <c r="D17" s="64" t="s">
        <v>119</v>
      </c>
      <c r="E17" s="102">
        <v>10500</v>
      </c>
      <c r="F17" s="70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2"/>
      <c r="W17" s="73"/>
    </row>
    <row r="18" spans="1:23" ht="19.5" thickBot="1">
      <c r="A18" s="67" t="s">
        <v>111</v>
      </c>
      <c r="B18" s="63">
        <v>951</v>
      </c>
      <c r="C18" s="65"/>
      <c r="D18" s="64" t="s">
        <v>119</v>
      </c>
      <c r="E18" s="102">
        <v>0</v>
      </c>
      <c r="F18" s="70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2"/>
      <c r="W18" s="73"/>
    </row>
    <row r="19" spans="1:23" ht="32.25" thickBot="1">
      <c r="A19" s="13" t="s">
        <v>235</v>
      </c>
      <c r="B19" s="16">
        <v>953</v>
      </c>
      <c r="C19" s="9"/>
      <c r="D19" s="9" t="s">
        <v>123</v>
      </c>
      <c r="E19" s="103">
        <f>E20</f>
        <v>432423.7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26.25" thickBot="1">
      <c r="A20" s="130" t="s">
        <v>20</v>
      </c>
      <c r="B20" s="131" t="s">
        <v>19</v>
      </c>
      <c r="C20" s="132"/>
      <c r="D20" s="131" t="s">
        <v>116</v>
      </c>
      <c r="E20" s="133">
        <f>E21+E25+E33+E40+E36</f>
        <v>432423.7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19.5" customHeight="1" thickBot="1">
      <c r="A21" s="75" t="s">
        <v>62</v>
      </c>
      <c r="B21" s="18">
        <v>953</v>
      </c>
      <c r="C21" s="6"/>
      <c r="D21" s="6" t="s">
        <v>121</v>
      </c>
      <c r="E21" s="108">
        <f>E22+E24+E23</f>
        <v>97830.1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32.25" thickBot="1">
      <c r="A22" s="62" t="s">
        <v>46</v>
      </c>
      <c r="B22" s="63">
        <v>953</v>
      </c>
      <c r="C22" s="64"/>
      <c r="D22" s="64" t="s">
        <v>122</v>
      </c>
      <c r="E22" s="102">
        <v>31614.1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32.25" thickBot="1">
      <c r="A23" s="67" t="s">
        <v>78</v>
      </c>
      <c r="B23" s="63">
        <v>953</v>
      </c>
      <c r="C23" s="64"/>
      <c r="D23" s="64" t="s">
        <v>124</v>
      </c>
      <c r="E23" s="102">
        <v>0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51" customHeight="1" thickBot="1">
      <c r="A24" s="67" t="s">
        <v>63</v>
      </c>
      <c r="B24" s="63">
        <v>953</v>
      </c>
      <c r="C24" s="64"/>
      <c r="D24" s="64" t="s">
        <v>125</v>
      </c>
      <c r="E24" s="102">
        <v>66216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23.25" customHeight="1" thickBot="1">
      <c r="A25" s="76" t="s">
        <v>64</v>
      </c>
      <c r="B25" s="74">
        <v>953</v>
      </c>
      <c r="C25" s="6"/>
      <c r="D25" s="6" t="s">
        <v>126</v>
      </c>
      <c r="E25" s="108">
        <f>E26+E28+E29+E30+E31+E27+E32</f>
        <v>303419.55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2" t="s">
        <v>46</v>
      </c>
      <c r="B26" s="63">
        <v>953</v>
      </c>
      <c r="C26" s="64"/>
      <c r="D26" s="64" t="s">
        <v>127</v>
      </c>
      <c r="E26" s="102">
        <v>60630.8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32.25" thickBot="1">
      <c r="A27" s="67" t="s">
        <v>86</v>
      </c>
      <c r="B27" s="63">
        <v>953</v>
      </c>
      <c r="C27" s="64"/>
      <c r="D27" s="64" t="s">
        <v>128</v>
      </c>
      <c r="E27" s="102">
        <v>2000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32.25" thickBot="1">
      <c r="A28" s="62" t="s">
        <v>65</v>
      </c>
      <c r="B28" s="77">
        <v>953</v>
      </c>
      <c r="C28" s="64"/>
      <c r="D28" s="64" t="s">
        <v>129</v>
      </c>
      <c r="E28" s="102">
        <v>5776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48" customHeight="1" thickBot="1">
      <c r="A29" s="78" t="s">
        <v>66</v>
      </c>
      <c r="B29" s="79">
        <v>953</v>
      </c>
      <c r="C29" s="64"/>
      <c r="D29" s="64" t="s">
        <v>130</v>
      </c>
      <c r="E29" s="102">
        <v>231255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3" customHeight="1" thickBot="1">
      <c r="A30" s="62" t="s">
        <v>69</v>
      </c>
      <c r="B30" s="63">
        <v>953</v>
      </c>
      <c r="C30" s="64"/>
      <c r="D30" s="64" t="s">
        <v>131</v>
      </c>
      <c r="E30" s="102">
        <v>700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0.25" customHeight="1" thickBot="1">
      <c r="A31" s="67" t="s">
        <v>70</v>
      </c>
      <c r="B31" s="63">
        <v>953</v>
      </c>
      <c r="C31" s="64"/>
      <c r="D31" s="64" t="s">
        <v>132</v>
      </c>
      <c r="E31" s="102">
        <v>3057.75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49.5" customHeight="1" thickBot="1">
      <c r="A32" s="67" t="s">
        <v>96</v>
      </c>
      <c r="B32" s="63">
        <v>953</v>
      </c>
      <c r="C32" s="64"/>
      <c r="D32" s="64" t="s">
        <v>133</v>
      </c>
      <c r="E32" s="102">
        <v>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32.25" thickBot="1">
      <c r="A33" s="75" t="s">
        <v>67</v>
      </c>
      <c r="B33" s="74">
        <v>953</v>
      </c>
      <c r="C33" s="6"/>
      <c r="D33" s="6" t="s">
        <v>134</v>
      </c>
      <c r="E33" s="108">
        <f>E34+E35</f>
        <v>18537.2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32.25" thickBot="1">
      <c r="A34" s="62" t="s">
        <v>68</v>
      </c>
      <c r="B34" s="63">
        <v>953</v>
      </c>
      <c r="C34" s="64"/>
      <c r="D34" s="64" t="s">
        <v>135</v>
      </c>
      <c r="E34" s="102">
        <v>18537.2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20.25" customHeight="1" thickBot="1">
      <c r="A35" s="67" t="s">
        <v>215</v>
      </c>
      <c r="B35" s="63">
        <v>953</v>
      </c>
      <c r="C35" s="64"/>
      <c r="D35" s="64" t="s">
        <v>216</v>
      </c>
      <c r="E35" s="102">
        <v>0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2.25" thickBot="1">
      <c r="A36" s="57" t="s">
        <v>108</v>
      </c>
      <c r="B36" s="18">
        <v>953</v>
      </c>
      <c r="C36" s="6"/>
      <c r="D36" s="6" t="s">
        <v>136</v>
      </c>
      <c r="E36" s="108">
        <f>E39+E37+E38</f>
        <v>0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32.25" thickBot="1">
      <c r="A37" s="67" t="s">
        <v>109</v>
      </c>
      <c r="B37" s="63">
        <v>953</v>
      </c>
      <c r="C37" s="64"/>
      <c r="D37" s="64" t="s">
        <v>137</v>
      </c>
      <c r="E37" s="102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67" t="s">
        <v>112</v>
      </c>
      <c r="B38" s="63">
        <v>953</v>
      </c>
      <c r="C38" s="64"/>
      <c r="D38" s="64" t="s">
        <v>138</v>
      </c>
      <c r="E38" s="102">
        <v>0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67" t="s">
        <v>98</v>
      </c>
      <c r="B39" s="63">
        <v>953</v>
      </c>
      <c r="C39" s="64"/>
      <c r="D39" s="64" t="s">
        <v>139</v>
      </c>
      <c r="E39" s="102">
        <v>0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32.25" thickBot="1">
      <c r="A40" s="75" t="s">
        <v>71</v>
      </c>
      <c r="B40" s="18">
        <v>953</v>
      </c>
      <c r="C40" s="6"/>
      <c r="D40" s="6" t="s">
        <v>140</v>
      </c>
      <c r="E40" s="108">
        <f>E41+E42</f>
        <v>12636.85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32.25" thickBot="1">
      <c r="A41" s="62" t="s">
        <v>33</v>
      </c>
      <c r="B41" s="63">
        <v>953</v>
      </c>
      <c r="C41" s="64"/>
      <c r="D41" s="64" t="s">
        <v>141</v>
      </c>
      <c r="E41" s="102">
        <v>12357.6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16.5" thickBot="1">
      <c r="A42" s="62" t="s">
        <v>87</v>
      </c>
      <c r="B42" s="63">
        <v>953</v>
      </c>
      <c r="C42" s="64"/>
      <c r="D42" s="64" t="s">
        <v>142</v>
      </c>
      <c r="E42" s="102">
        <v>279.25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32.25" thickBot="1">
      <c r="A43" s="8" t="s">
        <v>237</v>
      </c>
      <c r="B43" s="16">
        <v>951</v>
      </c>
      <c r="C43" s="9"/>
      <c r="D43" s="9" t="s">
        <v>143</v>
      </c>
      <c r="E43" s="10">
        <f>E44</f>
        <v>30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16.5" thickBot="1">
      <c r="A44" s="130" t="s">
        <v>18</v>
      </c>
      <c r="B44" s="86">
        <v>951</v>
      </c>
      <c r="C44" s="87"/>
      <c r="D44" s="87" t="s">
        <v>143</v>
      </c>
      <c r="E44" s="88">
        <f>E45</f>
        <v>30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32.25" thickBot="1">
      <c r="A45" s="67" t="s">
        <v>83</v>
      </c>
      <c r="B45" s="63">
        <v>951</v>
      </c>
      <c r="C45" s="64"/>
      <c r="D45" s="64" t="s">
        <v>144</v>
      </c>
      <c r="E45" s="66">
        <v>30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4.5" customHeight="1" thickBot="1">
      <c r="A46" s="13" t="s">
        <v>238</v>
      </c>
      <c r="B46" s="16">
        <v>951</v>
      </c>
      <c r="C46" s="9"/>
      <c r="D46" s="9" t="s">
        <v>145</v>
      </c>
      <c r="E46" s="10">
        <f>E47</f>
        <v>50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16.5" thickBot="1">
      <c r="A47" s="130" t="s">
        <v>18</v>
      </c>
      <c r="B47" s="131">
        <v>951</v>
      </c>
      <c r="C47" s="132"/>
      <c r="D47" s="131" t="s">
        <v>145</v>
      </c>
      <c r="E47" s="134">
        <f>E48+E49</f>
        <v>50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33" customHeight="1" thickBot="1">
      <c r="A48" s="67" t="s">
        <v>55</v>
      </c>
      <c r="B48" s="63">
        <v>951</v>
      </c>
      <c r="C48" s="64"/>
      <c r="D48" s="64" t="s">
        <v>146</v>
      </c>
      <c r="E48" s="66">
        <v>50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3" customHeight="1" thickBot="1">
      <c r="A49" s="67" t="s">
        <v>220</v>
      </c>
      <c r="B49" s="63">
        <v>951</v>
      </c>
      <c r="C49" s="64"/>
      <c r="D49" s="64" t="s">
        <v>219</v>
      </c>
      <c r="E49" s="66">
        <v>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3" customHeight="1" thickBot="1">
      <c r="A50" s="69" t="s">
        <v>239</v>
      </c>
      <c r="B50" s="16">
        <v>951</v>
      </c>
      <c r="C50" s="9"/>
      <c r="D50" s="9" t="s">
        <v>147</v>
      </c>
      <c r="E50" s="10">
        <f>E51</f>
        <v>60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8.75" customHeight="1" thickBot="1">
      <c r="A51" s="130" t="s">
        <v>18</v>
      </c>
      <c r="B51" s="86">
        <v>951</v>
      </c>
      <c r="C51" s="87"/>
      <c r="D51" s="87" t="s">
        <v>147</v>
      </c>
      <c r="E51" s="88">
        <f>E52+E53</f>
        <v>60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3" customHeight="1" thickBot="1">
      <c r="A52" s="62" t="s">
        <v>79</v>
      </c>
      <c r="B52" s="63">
        <v>951</v>
      </c>
      <c r="C52" s="64"/>
      <c r="D52" s="64" t="s">
        <v>148</v>
      </c>
      <c r="E52" s="66">
        <v>40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3" ht="33" customHeight="1" thickBot="1">
      <c r="A53" s="62" t="s">
        <v>80</v>
      </c>
      <c r="B53" s="63">
        <v>951</v>
      </c>
      <c r="C53" s="64"/>
      <c r="D53" s="64" t="s">
        <v>149</v>
      </c>
      <c r="E53" s="66">
        <v>20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</row>
    <row r="54" spans="1:23" ht="36.75" customHeight="1" thickBot="1">
      <c r="A54" s="89" t="s">
        <v>253</v>
      </c>
      <c r="B54" s="16">
        <v>951</v>
      </c>
      <c r="C54" s="9"/>
      <c r="D54" s="9" t="s">
        <v>150</v>
      </c>
      <c r="E54" s="10">
        <f>E55</f>
        <v>40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6.5" thickBot="1">
      <c r="A55" s="130" t="s">
        <v>18</v>
      </c>
      <c r="B55" s="131">
        <v>951</v>
      </c>
      <c r="C55" s="132"/>
      <c r="D55" s="131" t="s">
        <v>150</v>
      </c>
      <c r="E55" s="134">
        <f>E56+E57</f>
        <v>40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4.5" customHeight="1" thickBot="1">
      <c r="A56" s="62" t="s">
        <v>37</v>
      </c>
      <c r="B56" s="63">
        <v>951</v>
      </c>
      <c r="C56" s="64"/>
      <c r="D56" s="64" t="s">
        <v>151</v>
      </c>
      <c r="E56" s="66"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2.25" thickBot="1">
      <c r="A57" s="62" t="s">
        <v>38</v>
      </c>
      <c r="B57" s="63">
        <v>951</v>
      </c>
      <c r="C57" s="64"/>
      <c r="D57" s="64" t="s">
        <v>152</v>
      </c>
      <c r="E57" s="66">
        <v>40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5.25" customHeight="1" thickBot="1">
      <c r="A58" s="89" t="s">
        <v>240</v>
      </c>
      <c r="B58" s="16">
        <v>951</v>
      </c>
      <c r="C58" s="9"/>
      <c r="D58" s="9" t="s">
        <v>153</v>
      </c>
      <c r="E58" s="103">
        <f>E59</f>
        <v>100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30" t="s">
        <v>18</v>
      </c>
      <c r="B59" s="131">
        <v>951</v>
      </c>
      <c r="C59" s="132"/>
      <c r="D59" s="131" t="s">
        <v>153</v>
      </c>
      <c r="E59" s="133">
        <f>E60+E61+E62</f>
        <v>100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49.5" customHeight="1" thickBot="1">
      <c r="A60" s="62" t="s">
        <v>43</v>
      </c>
      <c r="B60" s="63">
        <v>951</v>
      </c>
      <c r="C60" s="64"/>
      <c r="D60" s="64" t="s">
        <v>154</v>
      </c>
      <c r="E60" s="102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5.25" customHeight="1" thickBot="1">
      <c r="A61" s="62" t="s">
        <v>44</v>
      </c>
      <c r="B61" s="63">
        <v>951</v>
      </c>
      <c r="C61" s="64"/>
      <c r="D61" s="64" t="s">
        <v>155</v>
      </c>
      <c r="E61" s="102"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5.25" customHeight="1" thickBot="1">
      <c r="A62" s="62" t="s">
        <v>95</v>
      </c>
      <c r="B62" s="63">
        <v>951</v>
      </c>
      <c r="C62" s="64"/>
      <c r="D62" s="64" t="s">
        <v>221</v>
      </c>
      <c r="E62" s="102"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89" t="s">
        <v>241</v>
      </c>
      <c r="B63" s="16">
        <v>951</v>
      </c>
      <c r="C63" s="9"/>
      <c r="D63" s="9" t="s">
        <v>156</v>
      </c>
      <c r="E63" s="103">
        <f>E64</f>
        <v>2000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16.5" thickBot="1">
      <c r="A64" s="130" t="s">
        <v>18</v>
      </c>
      <c r="B64" s="131">
        <v>951</v>
      </c>
      <c r="C64" s="132"/>
      <c r="D64" s="131" t="s">
        <v>156</v>
      </c>
      <c r="E64" s="133">
        <f>E65+E66</f>
        <v>2000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48" thickBot="1">
      <c r="A65" s="62" t="s">
        <v>45</v>
      </c>
      <c r="B65" s="63">
        <v>951</v>
      </c>
      <c r="C65" s="64"/>
      <c r="D65" s="64" t="s">
        <v>157</v>
      </c>
      <c r="E65" s="102">
        <v>2000</v>
      </c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79.5" thickBot="1">
      <c r="A66" s="135" t="s">
        <v>91</v>
      </c>
      <c r="B66" s="63">
        <v>951</v>
      </c>
      <c r="C66" s="64"/>
      <c r="D66" s="64" t="s">
        <v>158</v>
      </c>
      <c r="E66" s="102">
        <v>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66" customHeight="1" thickBot="1">
      <c r="A67" s="89" t="s">
        <v>242</v>
      </c>
      <c r="B67" s="16">
        <v>951</v>
      </c>
      <c r="C67" s="11"/>
      <c r="D67" s="11" t="s">
        <v>159</v>
      </c>
      <c r="E67" s="12">
        <f>E68</f>
        <v>19550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16.5" thickBot="1">
      <c r="A68" s="130" t="s">
        <v>18</v>
      </c>
      <c r="B68" s="131">
        <v>951</v>
      </c>
      <c r="C68" s="132"/>
      <c r="D68" s="131" t="s">
        <v>159</v>
      </c>
      <c r="E68" s="134">
        <f>E69+E72+E70+E71</f>
        <v>19550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49.5" customHeight="1" thickBot="1">
      <c r="A69" s="62" t="s">
        <v>41</v>
      </c>
      <c r="B69" s="63">
        <v>951</v>
      </c>
      <c r="C69" s="64"/>
      <c r="D69" s="64" t="s">
        <v>160</v>
      </c>
      <c r="E69" s="66">
        <v>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9.5" customHeight="1" thickBot="1">
      <c r="A70" s="62" t="s">
        <v>106</v>
      </c>
      <c r="B70" s="63">
        <v>951</v>
      </c>
      <c r="C70" s="64"/>
      <c r="D70" s="64" t="s">
        <v>161</v>
      </c>
      <c r="E70" s="66">
        <v>14550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107</v>
      </c>
      <c r="B71" s="63">
        <v>951</v>
      </c>
      <c r="C71" s="64"/>
      <c r="D71" s="64" t="s">
        <v>162</v>
      </c>
      <c r="E71" s="66">
        <v>5000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32.25" customHeight="1" thickBot="1">
      <c r="A72" s="135" t="s">
        <v>92</v>
      </c>
      <c r="B72" s="63">
        <v>951</v>
      </c>
      <c r="C72" s="64"/>
      <c r="D72" s="64" t="s">
        <v>163</v>
      </c>
      <c r="E72" s="66">
        <v>0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2.25" thickBot="1">
      <c r="A73" s="89" t="s">
        <v>254</v>
      </c>
      <c r="B73" s="16">
        <v>951</v>
      </c>
      <c r="C73" s="9"/>
      <c r="D73" s="9" t="s">
        <v>164</v>
      </c>
      <c r="E73" s="10">
        <f>E74</f>
        <v>100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16.5" thickBot="1">
      <c r="A74" s="130" t="s">
        <v>18</v>
      </c>
      <c r="B74" s="131">
        <v>951</v>
      </c>
      <c r="C74" s="132"/>
      <c r="D74" s="131" t="s">
        <v>164</v>
      </c>
      <c r="E74" s="134">
        <f>E75</f>
        <v>100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3.75" customHeight="1" thickBot="1">
      <c r="A75" s="67" t="s">
        <v>51</v>
      </c>
      <c r="B75" s="63">
        <v>951</v>
      </c>
      <c r="C75" s="64"/>
      <c r="D75" s="64" t="s">
        <v>165</v>
      </c>
      <c r="E75" s="66">
        <v>100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32.25" thickBot="1">
      <c r="A76" s="89" t="s">
        <v>255</v>
      </c>
      <c r="B76" s="16">
        <v>951</v>
      </c>
      <c r="C76" s="9"/>
      <c r="D76" s="9" t="s">
        <v>166</v>
      </c>
      <c r="E76" s="10">
        <f>E77</f>
        <v>100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16.5" thickBot="1">
      <c r="A77" s="130" t="s">
        <v>18</v>
      </c>
      <c r="B77" s="131">
        <v>951</v>
      </c>
      <c r="C77" s="132"/>
      <c r="D77" s="131" t="s">
        <v>166</v>
      </c>
      <c r="E77" s="134">
        <f>E78</f>
        <v>100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32.25" thickBot="1">
      <c r="A78" s="67" t="s">
        <v>52</v>
      </c>
      <c r="B78" s="63">
        <v>951</v>
      </c>
      <c r="C78" s="64"/>
      <c r="D78" s="64" t="s">
        <v>167</v>
      </c>
      <c r="E78" s="66">
        <v>100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32.25" thickBot="1">
      <c r="A79" s="8" t="s">
        <v>243</v>
      </c>
      <c r="B79" s="16">
        <v>951</v>
      </c>
      <c r="C79" s="9"/>
      <c r="D79" s="9" t="s">
        <v>168</v>
      </c>
      <c r="E79" s="10">
        <f>E80</f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16.5" thickBot="1">
      <c r="A80" s="130" t="s">
        <v>18</v>
      </c>
      <c r="B80" s="131">
        <v>951</v>
      </c>
      <c r="C80" s="132"/>
      <c r="D80" s="131" t="s">
        <v>168</v>
      </c>
      <c r="E80" s="134">
        <f>E81</f>
        <v>50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34.5" customHeight="1" thickBot="1">
      <c r="A81" s="67" t="s">
        <v>53</v>
      </c>
      <c r="B81" s="63">
        <v>951</v>
      </c>
      <c r="C81" s="64"/>
      <c r="D81" s="64" t="s">
        <v>169</v>
      </c>
      <c r="E81" s="66">
        <v>50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36.75" customHeight="1" thickBot="1">
      <c r="A82" s="69" t="s">
        <v>244</v>
      </c>
      <c r="B82" s="17">
        <v>951</v>
      </c>
      <c r="C82" s="9"/>
      <c r="D82" s="9" t="s">
        <v>170</v>
      </c>
      <c r="E82" s="10">
        <f>E83</f>
        <v>150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22.5" customHeight="1" thickBot="1">
      <c r="A83" s="130" t="s">
        <v>18</v>
      </c>
      <c r="B83" s="131">
        <v>951</v>
      </c>
      <c r="C83" s="132"/>
      <c r="D83" s="131" t="s">
        <v>170</v>
      </c>
      <c r="E83" s="134">
        <f>E84</f>
        <v>150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4.5" customHeight="1" thickBot="1">
      <c r="A84" s="67" t="s">
        <v>56</v>
      </c>
      <c r="B84" s="63">
        <v>951</v>
      </c>
      <c r="C84" s="64"/>
      <c r="D84" s="64" t="s">
        <v>171</v>
      </c>
      <c r="E84" s="66">
        <v>150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32.25" thickBot="1">
      <c r="A85" s="13" t="s">
        <v>245</v>
      </c>
      <c r="B85" s="16">
        <v>951</v>
      </c>
      <c r="C85" s="11"/>
      <c r="D85" s="11" t="s">
        <v>172</v>
      </c>
      <c r="E85" s="12">
        <f>E86</f>
        <v>23270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16.5" thickBot="1">
      <c r="A86" s="130" t="s">
        <v>18</v>
      </c>
      <c r="B86" s="131">
        <v>951</v>
      </c>
      <c r="C86" s="132"/>
      <c r="D86" s="131" t="s">
        <v>172</v>
      </c>
      <c r="E86" s="134">
        <f>E87+E89</f>
        <v>23270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16.5" thickBot="1">
      <c r="A87" s="5" t="s">
        <v>28</v>
      </c>
      <c r="B87" s="18">
        <v>951</v>
      </c>
      <c r="C87" s="6"/>
      <c r="D87" s="6" t="s">
        <v>173</v>
      </c>
      <c r="E87" s="7">
        <f>E88</f>
        <v>5270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32.25" thickBot="1">
      <c r="A88" s="67" t="s">
        <v>47</v>
      </c>
      <c r="B88" s="63">
        <v>951</v>
      </c>
      <c r="C88" s="64"/>
      <c r="D88" s="64" t="s">
        <v>174</v>
      </c>
      <c r="E88" s="66">
        <v>5270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9.5" customHeight="1" thickBot="1">
      <c r="A89" s="57" t="s">
        <v>48</v>
      </c>
      <c r="B89" s="18">
        <v>951</v>
      </c>
      <c r="C89" s="6"/>
      <c r="D89" s="6" t="s">
        <v>175</v>
      </c>
      <c r="E89" s="7">
        <f>SUM(E90:E94)</f>
        <v>18000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32.25" thickBot="1">
      <c r="A90" s="62" t="s">
        <v>49</v>
      </c>
      <c r="B90" s="63">
        <v>951</v>
      </c>
      <c r="C90" s="64"/>
      <c r="D90" s="64" t="s">
        <v>176</v>
      </c>
      <c r="E90" s="66">
        <v>10000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16.5" thickBot="1">
      <c r="A91" s="67" t="s">
        <v>111</v>
      </c>
      <c r="B91" s="63">
        <v>951</v>
      </c>
      <c r="C91" s="64"/>
      <c r="D91" s="64" t="s">
        <v>177</v>
      </c>
      <c r="E91" s="66">
        <v>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32.25" thickBot="1">
      <c r="A92" s="62" t="s">
        <v>50</v>
      </c>
      <c r="B92" s="63">
        <v>951</v>
      </c>
      <c r="C92" s="64"/>
      <c r="D92" s="64" t="s">
        <v>178</v>
      </c>
      <c r="E92" s="66">
        <v>8000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2" t="s">
        <v>231</v>
      </c>
      <c r="B93" s="63">
        <v>951</v>
      </c>
      <c r="C93" s="64"/>
      <c r="D93" s="64" t="s">
        <v>232</v>
      </c>
      <c r="E93" s="66">
        <v>0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16.5" thickBot="1">
      <c r="A94" s="118" t="s">
        <v>115</v>
      </c>
      <c r="B94" s="63">
        <v>951</v>
      </c>
      <c r="C94" s="64"/>
      <c r="D94" s="64" t="s">
        <v>179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5.25" customHeight="1" thickBot="1">
      <c r="A95" s="89" t="s">
        <v>246</v>
      </c>
      <c r="B95" s="16">
        <v>951</v>
      </c>
      <c r="C95" s="9"/>
      <c r="D95" s="9" t="s">
        <v>180</v>
      </c>
      <c r="E95" s="10">
        <f>E96</f>
        <v>14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16.5" thickBot="1">
      <c r="A96" s="130" t="s">
        <v>18</v>
      </c>
      <c r="B96" s="131">
        <v>951</v>
      </c>
      <c r="C96" s="132"/>
      <c r="D96" s="131" t="s">
        <v>180</v>
      </c>
      <c r="E96" s="134">
        <f>E97+E98</f>
        <v>14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4.5" customHeight="1" thickBot="1">
      <c r="A97" s="62" t="s">
        <v>39</v>
      </c>
      <c r="B97" s="63">
        <v>951</v>
      </c>
      <c r="C97" s="64"/>
      <c r="D97" s="64" t="s">
        <v>181</v>
      </c>
      <c r="E97" s="66">
        <v>10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4.5" customHeight="1" thickBot="1">
      <c r="A98" s="62" t="s">
        <v>251</v>
      </c>
      <c r="B98" s="63">
        <v>951</v>
      </c>
      <c r="C98" s="64"/>
      <c r="D98" s="64" t="s">
        <v>250</v>
      </c>
      <c r="E98" s="66">
        <v>4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49.5" customHeight="1" thickBot="1">
      <c r="A99" s="89" t="s">
        <v>247</v>
      </c>
      <c r="B99" s="16">
        <v>951</v>
      </c>
      <c r="C99" s="9"/>
      <c r="D99" s="9" t="s">
        <v>182</v>
      </c>
      <c r="E99" s="103">
        <f>E100</f>
        <v>3000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25.5" customHeight="1" thickBot="1">
      <c r="A100" s="130" t="s">
        <v>18</v>
      </c>
      <c r="B100" s="86">
        <v>951</v>
      </c>
      <c r="C100" s="87"/>
      <c r="D100" s="87" t="s">
        <v>182</v>
      </c>
      <c r="E100" s="117">
        <f>E101+E102</f>
        <v>3000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4.5" customHeight="1" thickBot="1">
      <c r="A101" s="62" t="s">
        <v>99</v>
      </c>
      <c r="B101" s="63">
        <v>951</v>
      </c>
      <c r="C101" s="64"/>
      <c r="D101" s="64" t="s">
        <v>182</v>
      </c>
      <c r="E101" s="102">
        <v>3000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23.25" customHeight="1" thickBot="1">
      <c r="A102" s="62" t="s">
        <v>114</v>
      </c>
      <c r="B102" s="63">
        <v>951</v>
      </c>
      <c r="C102" s="64"/>
      <c r="D102" s="64" t="s">
        <v>183</v>
      </c>
      <c r="E102" s="102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48.75" customHeight="1" thickBot="1">
      <c r="A103" s="89" t="s">
        <v>248</v>
      </c>
      <c r="B103" s="16">
        <v>951</v>
      </c>
      <c r="C103" s="9"/>
      <c r="D103" s="9" t="s">
        <v>196</v>
      </c>
      <c r="E103" s="103">
        <f>E104</f>
        <v>5707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38.25" customHeight="1" thickBot="1">
      <c r="A104" s="130" t="s">
        <v>18</v>
      </c>
      <c r="B104" s="86">
        <v>951</v>
      </c>
      <c r="C104" s="87"/>
      <c r="D104" s="87" t="s">
        <v>196</v>
      </c>
      <c r="E104" s="117">
        <f>E107+E105+E106+E108</f>
        <v>5707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8.25" customHeight="1" thickBot="1">
      <c r="A105" s="62" t="s">
        <v>113</v>
      </c>
      <c r="B105" s="122">
        <v>951</v>
      </c>
      <c r="C105" s="123"/>
      <c r="D105" s="123" t="s">
        <v>214</v>
      </c>
      <c r="E105" s="119">
        <v>5707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19.5" customHeight="1" thickBot="1">
      <c r="A106" s="67" t="s">
        <v>111</v>
      </c>
      <c r="B106" s="122">
        <v>951</v>
      </c>
      <c r="C106" s="123"/>
      <c r="D106" s="123" t="s">
        <v>218</v>
      </c>
      <c r="E106" s="119">
        <v>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35.25" customHeight="1" thickBot="1">
      <c r="A107" s="62" t="s">
        <v>195</v>
      </c>
      <c r="B107" s="63">
        <v>951</v>
      </c>
      <c r="C107" s="64"/>
      <c r="D107" s="64" t="s">
        <v>217</v>
      </c>
      <c r="E107" s="102">
        <v>0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17.25" customHeight="1" thickBot="1">
      <c r="A108" s="62" t="s">
        <v>223</v>
      </c>
      <c r="B108" s="63">
        <v>952</v>
      </c>
      <c r="C108" s="64"/>
      <c r="D108" s="64" t="s">
        <v>222</v>
      </c>
      <c r="E108" s="102">
        <v>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1.5" customHeight="1" thickBot="1">
      <c r="A109" s="83" t="s">
        <v>29</v>
      </c>
      <c r="B109" s="81" t="s">
        <v>2</v>
      </c>
      <c r="C109" s="136"/>
      <c r="D109" s="136" t="s">
        <v>184</v>
      </c>
      <c r="E109" s="104">
        <f>E110+E162</f>
        <v>89114.41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35.25" customHeight="1" thickBot="1">
      <c r="A110" s="130" t="s">
        <v>18</v>
      </c>
      <c r="B110" s="131">
        <v>951</v>
      </c>
      <c r="C110" s="132"/>
      <c r="D110" s="131" t="s">
        <v>184</v>
      </c>
      <c r="E110" s="105">
        <f>E111+E112+E116+E120+E123+E124+E133+E135+E139+E146+E148+E150+E152+E154+E156+E158+E160+E143+E118+E122+E137+E141</f>
        <v>85199.41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16.5" thickBot="1">
      <c r="A111" s="8" t="s">
        <v>30</v>
      </c>
      <c r="B111" s="16">
        <v>951</v>
      </c>
      <c r="C111" s="9"/>
      <c r="D111" s="9" t="s">
        <v>185</v>
      </c>
      <c r="E111" s="10">
        <v>1621.3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48" thickBot="1">
      <c r="A112" s="8" t="s">
        <v>5</v>
      </c>
      <c r="B112" s="16">
        <v>951</v>
      </c>
      <c r="C112" s="9"/>
      <c r="D112" s="9" t="s">
        <v>184</v>
      </c>
      <c r="E112" s="103">
        <f>E113+E114+E115</f>
        <v>3163.3</v>
      </c>
      <c r="F112" s="125" t="e">
        <f>#REF!+#REF!+F135+F137+#REF!+#REF!+#REF!+#REF!+#REF!+#REF!+#REF!+F160</f>
        <v>#REF!</v>
      </c>
      <c r="G112" s="24" t="e">
        <f>#REF!+#REF!+G135+G137+#REF!+#REF!+#REF!+#REF!+#REF!+#REF!+#REF!+G160</f>
        <v>#REF!</v>
      </c>
      <c r="H112" s="24" t="e">
        <f>#REF!+#REF!+H135+H137+#REF!+#REF!+#REF!+#REF!+#REF!+#REF!+#REF!+H160</f>
        <v>#REF!</v>
      </c>
      <c r="I112" s="24" t="e">
        <f>#REF!+#REF!+I135+I137+#REF!+#REF!+#REF!+#REF!+#REF!+#REF!+#REF!+I160</f>
        <v>#REF!</v>
      </c>
      <c r="J112" s="24" t="e">
        <f>#REF!+#REF!+J135+J137+#REF!+#REF!+#REF!+#REF!+#REF!+#REF!+#REF!+J160</f>
        <v>#REF!</v>
      </c>
      <c r="K112" s="24" t="e">
        <f>#REF!+#REF!+K135+K137+#REF!+#REF!+#REF!+#REF!+#REF!+#REF!+#REF!+K160</f>
        <v>#REF!</v>
      </c>
      <c r="L112" s="24" t="e">
        <f>#REF!+#REF!+L135+L137+#REF!+#REF!+#REF!+#REF!+#REF!+#REF!+#REF!+L160</f>
        <v>#REF!</v>
      </c>
      <c r="M112" s="24" t="e">
        <f>#REF!+#REF!+M135+M137+#REF!+#REF!+#REF!+#REF!+#REF!+#REF!+#REF!+M160</f>
        <v>#REF!</v>
      </c>
      <c r="N112" s="24" t="e">
        <f>#REF!+#REF!+N135+N137+#REF!+#REF!+#REF!+#REF!+#REF!+#REF!+#REF!+N160</f>
        <v>#REF!</v>
      </c>
      <c r="O112" s="24" t="e">
        <f>#REF!+#REF!+O135+O137+#REF!+#REF!+#REF!+#REF!+#REF!+#REF!+#REF!+O160</f>
        <v>#REF!</v>
      </c>
      <c r="P112" s="24" t="e">
        <f>#REF!+#REF!+P135+P137+#REF!+#REF!+#REF!+#REF!+#REF!+#REF!+#REF!+P160</f>
        <v>#REF!</v>
      </c>
      <c r="Q112" s="24" t="e">
        <f>#REF!+#REF!+Q135+Q137+#REF!+#REF!+#REF!+#REF!+#REF!+#REF!+#REF!+Q160</f>
        <v>#REF!</v>
      </c>
      <c r="R112" s="24" t="e">
        <f>#REF!+#REF!+R135+R137+#REF!+#REF!+#REF!+#REF!+#REF!+#REF!+#REF!+R160</f>
        <v>#REF!</v>
      </c>
      <c r="S112" s="24" t="e">
        <f>#REF!+#REF!+S135+S137+#REF!+#REF!+#REF!+#REF!+#REF!+#REF!+#REF!+S160</f>
        <v>#REF!</v>
      </c>
      <c r="T112" s="24" t="e">
        <f>#REF!+#REF!+T135+T137+#REF!+#REF!+#REF!+#REF!+#REF!+#REF!+#REF!+T160</f>
        <v>#REF!</v>
      </c>
      <c r="U112" s="24" t="e">
        <f>#REF!+#REF!+U135+U137+#REF!+#REF!+#REF!+#REF!+#REF!+#REF!+#REF!+U160</f>
        <v>#REF!</v>
      </c>
      <c r="V112" s="46" t="e">
        <f>#REF!+#REF!+V135+V137+#REF!+#REF!+#REF!+#REF!+#REF!+#REF!+#REF!+V160</f>
        <v>#REF!</v>
      </c>
      <c r="W112" s="45" t="e">
        <f>V112/E110*100</f>
        <v>#REF!</v>
      </c>
    </row>
    <row r="113" spans="1:23" ht="20.25" customHeight="1" outlineLevel="3" thickBot="1">
      <c r="A113" s="84" t="s">
        <v>93</v>
      </c>
      <c r="B113" s="85">
        <v>951</v>
      </c>
      <c r="C113" s="64"/>
      <c r="D113" s="64" t="s">
        <v>186</v>
      </c>
      <c r="E113" s="102">
        <v>1699</v>
      </c>
      <c r="F113" s="126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7"/>
      <c r="T113" s="27"/>
      <c r="U113" s="27"/>
      <c r="V113" s="47"/>
      <c r="W113" s="45"/>
    </row>
    <row r="114" spans="1:23" ht="18.75" customHeight="1" outlineLevel="6" thickBot="1">
      <c r="A114" s="62" t="s">
        <v>94</v>
      </c>
      <c r="B114" s="63">
        <v>951</v>
      </c>
      <c r="C114" s="64"/>
      <c r="D114" s="64" t="s">
        <v>187</v>
      </c>
      <c r="E114" s="102">
        <v>1464.3</v>
      </c>
      <c r="F114" s="127" t="e">
        <f>#REF!</f>
        <v>#REF!</v>
      </c>
      <c r="G114" s="26" t="e">
        <f>#REF!</f>
        <v>#REF!</v>
      </c>
      <c r="H114" s="26" t="e">
        <f>#REF!</f>
        <v>#REF!</v>
      </c>
      <c r="I114" s="26" t="e">
        <f>#REF!</f>
        <v>#REF!</v>
      </c>
      <c r="J114" s="26" t="e">
        <f>#REF!</f>
        <v>#REF!</v>
      </c>
      <c r="K114" s="26" t="e">
        <f>#REF!</f>
        <v>#REF!</v>
      </c>
      <c r="L114" s="26" t="e">
        <f>#REF!</f>
        <v>#REF!</v>
      </c>
      <c r="M114" s="26" t="e">
        <f>#REF!</f>
        <v>#REF!</v>
      </c>
      <c r="N114" s="26" t="e">
        <f>#REF!</f>
        <v>#REF!</v>
      </c>
      <c r="O114" s="26" t="e">
        <f>#REF!</f>
        <v>#REF!</v>
      </c>
      <c r="P114" s="26" t="e">
        <f>#REF!</f>
        <v>#REF!</v>
      </c>
      <c r="Q114" s="26" t="e">
        <f>#REF!</f>
        <v>#REF!</v>
      </c>
      <c r="R114" s="26" t="e">
        <f>#REF!</f>
        <v>#REF!</v>
      </c>
      <c r="S114" s="26" t="e">
        <f>#REF!</f>
        <v>#REF!</v>
      </c>
      <c r="T114" s="26" t="e">
        <f>#REF!</f>
        <v>#REF!</v>
      </c>
      <c r="U114" s="26" t="e">
        <f>#REF!</f>
        <v>#REF!</v>
      </c>
      <c r="V114" s="50" t="e">
        <f>#REF!</f>
        <v>#REF!</v>
      </c>
      <c r="W114" s="45" t="e">
        <f>V114/E113*100</f>
        <v>#REF!</v>
      </c>
    </row>
    <row r="115" spans="1:23" ht="21.75" customHeight="1" outlineLevel="6" thickBot="1">
      <c r="A115" s="62" t="s">
        <v>88</v>
      </c>
      <c r="B115" s="63">
        <v>951</v>
      </c>
      <c r="C115" s="64"/>
      <c r="D115" s="64" t="s">
        <v>188</v>
      </c>
      <c r="E115" s="102">
        <v>0</v>
      </c>
      <c r="F115" s="41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54"/>
      <c r="W115" s="45"/>
    </row>
    <row r="116" spans="1:23" ht="19.5" customHeight="1" outlineLevel="6" thickBot="1">
      <c r="A116" s="8" t="s">
        <v>6</v>
      </c>
      <c r="B116" s="16">
        <v>951</v>
      </c>
      <c r="C116" s="9"/>
      <c r="D116" s="9" t="s">
        <v>184</v>
      </c>
      <c r="E116" s="10">
        <f>E117</f>
        <v>4757.3</v>
      </c>
      <c r="F116" s="41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54"/>
      <c r="W116" s="45"/>
    </row>
    <row r="117" spans="1:23" ht="19.5" customHeight="1" outlineLevel="6" thickBot="1">
      <c r="A117" s="84" t="s">
        <v>89</v>
      </c>
      <c r="B117" s="63">
        <v>951</v>
      </c>
      <c r="C117" s="64"/>
      <c r="D117" s="64" t="s">
        <v>186</v>
      </c>
      <c r="E117" s="66">
        <v>4757.3</v>
      </c>
      <c r="F117" s="41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54"/>
      <c r="W117" s="45"/>
    </row>
    <row r="118" spans="1:23" ht="21" customHeight="1" outlineLevel="6" thickBot="1">
      <c r="A118" s="8" t="s">
        <v>84</v>
      </c>
      <c r="B118" s="16">
        <v>951</v>
      </c>
      <c r="C118" s="9"/>
      <c r="D118" s="9" t="s">
        <v>184</v>
      </c>
      <c r="E118" s="10">
        <f>E119</f>
        <v>0</v>
      </c>
      <c r="F118" s="23">
        <v>96</v>
      </c>
      <c r="G118" s="7">
        <v>96</v>
      </c>
      <c r="H118" s="7">
        <v>96</v>
      </c>
      <c r="I118" s="7">
        <v>96</v>
      </c>
      <c r="J118" s="7">
        <v>96</v>
      </c>
      <c r="K118" s="7">
        <v>96</v>
      </c>
      <c r="L118" s="7">
        <v>96</v>
      </c>
      <c r="M118" s="7">
        <v>96</v>
      </c>
      <c r="N118" s="7">
        <v>96</v>
      </c>
      <c r="O118" s="7">
        <v>96</v>
      </c>
      <c r="P118" s="7">
        <v>96</v>
      </c>
      <c r="Q118" s="7">
        <v>96</v>
      </c>
      <c r="R118" s="7">
        <v>96</v>
      </c>
      <c r="S118" s="7">
        <v>96</v>
      </c>
      <c r="T118" s="7">
        <v>96</v>
      </c>
      <c r="U118" s="33">
        <v>96</v>
      </c>
      <c r="V118" s="49">
        <v>141</v>
      </c>
      <c r="W118" s="45">
        <f>V118/E116*100</f>
        <v>2.963866058478549</v>
      </c>
    </row>
    <row r="119" spans="1:23" ht="37.5" customHeight="1" outlineLevel="3" thickBot="1">
      <c r="A119" s="62" t="s">
        <v>85</v>
      </c>
      <c r="B119" s="63">
        <v>951</v>
      </c>
      <c r="C119" s="64"/>
      <c r="D119" s="64" t="s">
        <v>189</v>
      </c>
      <c r="E119" s="66">
        <v>0</v>
      </c>
      <c r="F119" s="126" t="e">
        <f>#REF!</f>
        <v>#REF!</v>
      </c>
      <c r="G119" s="27" t="e">
        <f>#REF!</f>
        <v>#REF!</v>
      </c>
      <c r="H119" s="27" t="e">
        <f>#REF!</f>
        <v>#REF!</v>
      </c>
      <c r="I119" s="27" t="e">
        <f>#REF!</f>
        <v>#REF!</v>
      </c>
      <c r="J119" s="27" t="e">
        <f>#REF!</f>
        <v>#REF!</v>
      </c>
      <c r="K119" s="27" t="e">
        <f>#REF!</f>
        <v>#REF!</v>
      </c>
      <c r="L119" s="27" t="e">
        <f>#REF!</f>
        <v>#REF!</v>
      </c>
      <c r="M119" s="27" t="e">
        <f>#REF!</f>
        <v>#REF!</v>
      </c>
      <c r="N119" s="27" t="e">
        <f>#REF!</f>
        <v>#REF!</v>
      </c>
      <c r="O119" s="27" t="e">
        <f>#REF!</f>
        <v>#REF!</v>
      </c>
      <c r="P119" s="27" t="e">
        <f>#REF!</f>
        <v>#REF!</v>
      </c>
      <c r="Q119" s="27" t="e">
        <f>#REF!</f>
        <v>#REF!</v>
      </c>
      <c r="R119" s="27" t="e">
        <f>#REF!</f>
        <v>#REF!</v>
      </c>
      <c r="S119" s="27" t="e">
        <f>#REF!</f>
        <v>#REF!</v>
      </c>
      <c r="T119" s="27" t="e">
        <f>#REF!</f>
        <v>#REF!</v>
      </c>
      <c r="U119" s="27" t="e">
        <f>#REF!</f>
        <v>#REF!</v>
      </c>
      <c r="V119" s="51" t="e">
        <f>#REF!</f>
        <v>#REF!</v>
      </c>
      <c r="W119" s="45" t="e">
        <f>V119/E117*100</f>
        <v>#REF!</v>
      </c>
    </row>
    <row r="120" spans="1:23" ht="18.75" customHeight="1" outlineLevel="3" thickBot="1">
      <c r="A120" s="8" t="s">
        <v>7</v>
      </c>
      <c r="B120" s="16">
        <v>951</v>
      </c>
      <c r="C120" s="9"/>
      <c r="D120" s="9" t="s">
        <v>184</v>
      </c>
      <c r="E120" s="10">
        <f>E121</f>
        <v>4570.8</v>
      </c>
      <c r="F120" s="99"/>
      <c r="G120" s="100"/>
      <c r="H120" s="100"/>
      <c r="I120" s="100"/>
      <c r="J120" s="100"/>
      <c r="K120" s="100"/>
      <c r="L120" s="100"/>
      <c r="M120" s="100"/>
      <c r="N120" s="100"/>
      <c r="O120" s="100"/>
      <c r="P120" s="100"/>
      <c r="Q120" s="100"/>
      <c r="R120" s="100"/>
      <c r="S120" s="100"/>
      <c r="T120" s="100"/>
      <c r="U120" s="100"/>
      <c r="V120" s="101"/>
      <c r="W120" s="45"/>
    </row>
    <row r="121" spans="1:23" ht="33" customHeight="1" outlineLevel="3" thickBot="1">
      <c r="A121" s="84" t="s">
        <v>90</v>
      </c>
      <c r="B121" s="63">
        <v>951</v>
      </c>
      <c r="C121" s="64"/>
      <c r="D121" s="64" t="s">
        <v>186</v>
      </c>
      <c r="E121" s="66">
        <v>4570.8</v>
      </c>
      <c r="F121" s="99"/>
      <c r="G121" s="100"/>
      <c r="H121" s="100"/>
      <c r="I121" s="100"/>
      <c r="J121" s="100"/>
      <c r="K121" s="100"/>
      <c r="L121" s="100"/>
      <c r="M121" s="100"/>
      <c r="N121" s="100"/>
      <c r="O121" s="100"/>
      <c r="P121" s="100"/>
      <c r="Q121" s="100"/>
      <c r="R121" s="100"/>
      <c r="S121" s="100"/>
      <c r="T121" s="100"/>
      <c r="U121" s="100"/>
      <c r="V121" s="101"/>
      <c r="W121" s="45"/>
    </row>
    <row r="122" spans="1:23" ht="20.25" customHeight="1" outlineLevel="5" thickBot="1">
      <c r="A122" s="113" t="s">
        <v>100</v>
      </c>
      <c r="B122" s="16">
        <v>951</v>
      </c>
      <c r="C122" s="9"/>
      <c r="D122" s="9" t="s">
        <v>190</v>
      </c>
      <c r="E122" s="10">
        <v>0</v>
      </c>
      <c r="F122" s="41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54"/>
      <c r="W122" s="45"/>
    </row>
    <row r="123" spans="1:23" ht="32.25" outlineLevel="4" thickBot="1">
      <c r="A123" s="8" t="s">
        <v>31</v>
      </c>
      <c r="B123" s="16">
        <v>951</v>
      </c>
      <c r="C123" s="9"/>
      <c r="D123" s="9" t="s">
        <v>191</v>
      </c>
      <c r="E123" s="10">
        <v>200</v>
      </c>
      <c r="F123" s="128" t="e">
        <f>#REF!</f>
        <v>#REF!</v>
      </c>
      <c r="G123" s="28" t="e">
        <f>#REF!</f>
        <v>#REF!</v>
      </c>
      <c r="H123" s="28" t="e">
        <f>#REF!</f>
        <v>#REF!</v>
      </c>
      <c r="I123" s="28" t="e">
        <f>#REF!</f>
        <v>#REF!</v>
      </c>
      <c r="J123" s="28" t="e">
        <f>#REF!</f>
        <v>#REF!</v>
      </c>
      <c r="K123" s="28" t="e">
        <f>#REF!</f>
        <v>#REF!</v>
      </c>
      <c r="L123" s="28" t="e">
        <f>#REF!</f>
        <v>#REF!</v>
      </c>
      <c r="M123" s="28" t="e">
        <f>#REF!</f>
        <v>#REF!</v>
      </c>
      <c r="N123" s="28" t="e">
        <f>#REF!</f>
        <v>#REF!</v>
      </c>
      <c r="O123" s="28" t="e">
        <f>#REF!</f>
        <v>#REF!</v>
      </c>
      <c r="P123" s="28" t="e">
        <f>#REF!</f>
        <v>#REF!</v>
      </c>
      <c r="Q123" s="28" t="e">
        <f>#REF!</f>
        <v>#REF!</v>
      </c>
      <c r="R123" s="28" t="e">
        <f>#REF!</f>
        <v>#REF!</v>
      </c>
      <c r="S123" s="28" t="e">
        <f>#REF!</f>
        <v>#REF!</v>
      </c>
      <c r="T123" s="28" t="e">
        <f>#REF!</f>
        <v>#REF!</v>
      </c>
      <c r="U123" s="28" t="e">
        <f>#REF!</f>
        <v>#REF!</v>
      </c>
      <c r="V123" s="48" t="e">
        <f>#REF!</f>
        <v>#REF!</v>
      </c>
      <c r="W123" s="45" t="e">
        <f>V123/E121*100</f>
        <v>#REF!</v>
      </c>
    </row>
    <row r="124" spans="1:23" ht="16.5" outlineLevel="4" thickBot="1">
      <c r="A124" s="8" t="s">
        <v>8</v>
      </c>
      <c r="B124" s="16">
        <v>951</v>
      </c>
      <c r="C124" s="9"/>
      <c r="D124" s="9" t="s">
        <v>184</v>
      </c>
      <c r="E124" s="103">
        <f>E125+E126+E127+E129+E130+E131+E132+E128</f>
        <v>41951.4</v>
      </c>
      <c r="F124" s="41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112"/>
      <c r="W124" s="45"/>
    </row>
    <row r="125" spans="1:23" ht="16.5" outlineLevel="5" thickBot="1">
      <c r="A125" s="62" t="s">
        <v>9</v>
      </c>
      <c r="B125" s="63">
        <v>951</v>
      </c>
      <c r="C125" s="64"/>
      <c r="D125" s="64" t="s">
        <v>192</v>
      </c>
      <c r="E125" s="116">
        <v>1304</v>
      </c>
      <c r="F125" s="2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33"/>
      <c r="V125" s="49">
        <v>0</v>
      </c>
      <c r="W125" s="45">
        <f>V125/E123*100</f>
        <v>0</v>
      </c>
    </row>
    <row r="126" spans="1:23" ht="19.5" customHeight="1" outlineLevel="5" thickBot="1">
      <c r="A126" s="84" t="s">
        <v>90</v>
      </c>
      <c r="B126" s="63">
        <v>951</v>
      </c>
      <c r="C126" s="64"/>
      <c r="D126" s="64" t="s">
        <v>186</v>
      </c>
      <c r="E126" s="116">
        <v>16303.2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4"/>
      <c r="W126" s="45"/>
    </row>
    <row r="127" spans="1:23" ht="19.5" customHeight="1" outlineLevel="5" thickBot="1">
      <c r="A127" s="62" t="s">
        <v>32</v>
      </c>
      <c r="B127" s="63">
        <v>951</v>
      </c>
      <c r="C127" s="64"/>
      <c r="D127" s="64" t="s">
        <v>193</v>
      </c>
      <c r="E127" s="116">
        <v>550</v>
      </c>
      <c r="F127" s="41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54"/>
      <c r="W127" s="45"/>
    </row>
    <row r="128" spans="1:23" ht="16.5" outlineLevel="5" thickBot="1">
      <c r="A128" s="62" t="s">
        <v>88</v>
      </c>
      <c r="B128" s="63">
        <v>951</v>
      </c>
      <c r="C128" s="64"/>
      <c r="D128" s="64" t="s">
        <v>188</v>
      </c>
      <c r="E128" s="116">
        <v>0</v>
      </c>
      <c r="F128" s="2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33"/>
      <c r="V128" s="49">
        <v>9539.0701</v>
      </c>
      <c r="W128" s="45">
        <f>V128/E126*100</f>
        <v>58.51041574660189</v>
      </c>
    </row>
    <row r="129" spans="1:23" ht="19.5" customHeight="1" outlineLevel="4" thickBot="1">
      <c r="A129" s="62" t="s">
        <v>33</v>
      </c>
      <c r="B129" s="63">
        <v>951</v>
      </c>
      <c r="C129" s="64"/>
      <c r="D129" s="64" t="s">
        <v>194</v>
      </c>
      <c r="E129" s="66">
        <v>21600.8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8"/>
      <c r="W129" s="45"/>
    </row>
    <row r="130" spans="1:23" ht="32.25" outlineLevel="5" thickBot="1">
      <c r="A130" s="67" t="s">
        <v>34</v>
      </c>
      <c r="B130" s="63">
        <v>951</v>
      </c>
      <c r="C130" s="64"/>
      <c r="D130" s="64" t="s">
        <v>197</v>
      </c>
      <c r="E130" s="116">
        <v>1003.4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4"/>
      <c r="W130" s="45"/>
    </row>
    <row r="131" spans="1:23" ht="32.25" outlineLevel="5" thickBot="1">
      <c r="A131" s="67" t="s">
        <v>35</v>
      </c>
      <c r="B131" s="63">
        <v>951</v>
      </c>
      <c r="C131" s="64"/>
      <c r="D131" s="64" t="s">
        <v>198</v>
      </c>
      <c r="E131" s="116">
        <v>538</v>
      </c>
      <c r="F131" s="41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54"/>
      <c r="W131" s="45"/>
    </row>
    <row r="132" spans="1:23" ht="32.25" outlineLevel="6" thickBot="1">
      <c r="A132" s="67" t="s">
        <v>36</v>
      </c>
      <c r="B132" s="63">
        <v>951</v>
      </c>
      <c r="C132" s="64"/>
      <c r="D132" s="64" t="s">
        <v>199</v>
      </c>
      <c r="E132" s="116">
        <v>652</v>
      </c>
      <c r="F132" s="61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54"/>
      <c r="W132" s="45"/>
    </row>
    <row r="133" spans="1:23" ht="34.5" customHeight="1" outlineLevel="6" thickBot="1">
      <c r="A133" s="8" t="s">
        <v>23</v>
      </c>
      <c r="B133" s="16">
        <v>951</v>
      </c>
      <c r="C133" s="9" t="s">
        <v>2</v>
      </c>
      <c r="D133" s="9" t="s">
        <v>200</v>
      </c>
      <c r="E133" s="10">
        <f>E134</f>
        <v>1624</v>
      </c>
      <c r="F133" s="61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54"/>
      <c r="W133" s="45"/>
    </row>
    <row r="134" spans="1:23" ht="34.5" customHeight="1" outlineLevel="6" thickBot="1">
      <c r="A134" s="62" t="s">
        <v>14</v>
      </c>
      <c r="B134" s="63">
        <v>951</v>
      </c>
      <c r="C134" s="64" t="s">
        <v>2</v>
      </c>
      <c r="D134" s="64" t="s">
        <v>201</v>
      </c>
      <c r="E134" s="66">
        <v>1624</v>
      </c>
      <c r="F134" s="61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54"/>
      <c r="W134" s="45"/>
    </row>
    <row r="135" spans="1:23" ht="18" customHeight="1" outlineLevel="6" thickBot="1">
      <c r="A135" s="8" t="s">
        <v>10</v>
      </c>
      <c r="B135" s="16">
        <v>951</v>
      </c>
      <c r="C135" s="9"/>
      <c r="D135" s="9" t="s">
        <v>200</v>
      </c>
      <c r="E135" s="10">
        <f>E136</f>
        <v>50</v>
      </c>
      <c r="F135" s="129" t="e">
        <f>#REF!+#REF!</f>
        <v>#REF!</v>
      </c>
      <c r="G135" s="25" t="e">
        <f>#REF!+#REF!</f>
        <v>#REF!</v>
      </c>
      <c r="H135" s="25" t="e">
        <f>#REF!+#REF!</f>
        <v>#REF!</v>
      </c>
      <c r="I135" s="25" t="e">
        <f>#REF!+#REF!</f>
        <v>#REF!</v>
      </c>
      <c r="J135" s="25" t="e">
        <f>#REF!+#REF!</f>
        <v>#REF!</v>
      </c>
      <c r="K135" s="25" t="e">
        <f>#REF!+#REF!</f>
        <v>#REF!</v>
      </c>
      <c r="L135" s="25" t="e">
        <f>#REF!+#REF!</f>
        <v>#REF!</v>
      </c>
      <c r="M135" s="25" t="e">
        <f>#REF!+#REF!</f>
        <v>#REF!</v>
      </c>
      <c r="N135" s="25" t="e">
        <f>#REF!+#REF!</f>
        <v>#REF!</v>
      </c>
      <c r="O135" s="25" t="e">
        <f>#REF!+#REF!</f>
        <v>#REF!</v>
      </c>
      <c r="P135" s="25" t="e">
        <f>#REF!+#REF!</f>
        <v>#REF!</v>
      </c>
      <c r="Q135" s="25" t="e">
        <f>#REF!+#REF!</f>
        <v>#REF!</v>
      </c>
      <c r="R135" s="25" t="e">
        <f>#REF!+#REF!</f>
        <v>#REF!</v>
      </c>
      <c r="S135" s="25" t="e">
        <f>#REF!+#REF!</f>
        <v>#REF!</v>
      </c>
      <c r="T135" s="25" t="e">
        <f>#REF!+#REF!</f>
        <v>#REF!</v>
      </c>
      <c r="U135" s="25" t="e">
        <f>#REF!+#REF!</f>
        <v>#REF!</v>
      </c>
      <c r="V135" s="53" t="e">
        <f>#REF!+#REF!</f>
        <v>#REF!</v>
      </c>
      <c r="W135" s="45" t="e">
        <f>V135/E133*100</f>
        <v>#REF!</v>
      </c>
    </row>
    <row r="136" spans="1:23" ht="33.75" customHeight="1" outlineLevel="4" thickBot="1">
      <c r="A136" s="62" t="s">
        <v>40</v>
      </c>
      <c r="B136" s="63">
        <v>951</v>
      </c>
      <c r="C136" s="64"/>
      <c r="D136" s="64" t="s">
        <v>202</v>
      </c>
      <c r="E136" s="66">
        <v>50</v>
      </c>
      <c r="F136" s="128" t="e">
        <f>#REF!</f>
        <v>#REF!</v>
      </c>
      <c r="G136" s="28" t="e">
        <f>#REF!</f>
        <v>#REF!</v>
      </c>
      <c r="H136" s="28" t="e">
        <f>#REF!</f>
        <v>#REF!</v>
      </c>
      <c r="I136" s="28" t="e">
        <f>#REF!</f>
        <v>#REF!</v>
      </c>
      <c r="J136" s="28" t="e">
        <f>#REF!</f>
        <v>#REF!</v>
      </c>
      <c r="K136" s="28" t="e">
        <f>#REF!</f>
        <v>#REF!</v>
      </c>
      <c r="L136" s="28" t="e">
        <f>#REF!</f>
        <v>#REF!</v>
      </c>
      <c r="M136" s="28" t="e">
        <f>#REF!</f>
        <v>#REF!</v>
      </c>
      <c r="N136" s="28" t="e">
        <f>#REF!</f>
        <v>#REF!</v>
      </c>
      <c r="O136" s="28" t="e">
        <f>#REF!</f>
        <v>#REF!</v>
      </c>
      <c r="P136" s="28" t="e">
        <f>#REF!</f>
        <v>#REF!</v>
      </c>
      <c r="Q136" s="28" t="e">
        <f>#REF!</f>
        <v>#REF!</v>
      </c>
      <c r="R136" s="28" t="e">
        <f>#REF!</f>
        <v>#REF!</v>
      </c>
      <c r="S136" s="28" t="e">
        <f>#REF!</f>
        <v>#REF!</v>
      </c>
      <c r="T136" s="28" t="e">
        <f>#REF!</f>
        <v>#REF!</v>
      </c>
      <c r="U136" s="28" t="e">
        <f>#REF!</f>
        <v>#REF!</v>
      </c>
      <c r="V136" s="52" t="e">
        <f>#REF!</f>
        <v>#REF!</v>
      </c>
      <c r="W136" s="45" t="e">
        <f>V136/E134*100</f>
        <v>#REF!</v>
      </c>
    </row>
    <row r="137" spans="1:23" ht="33" customHeight="1" outlineLevel="6" thickBot="1">
      <c r="A137" s="8" t="s">
        <v>101</v>
      </c>
      <c r="B137" s="16">
        <v>951</v>
      </c>
      <c r="C137" s="9"/>
      <c r="D137" s="9" t="s">
        <v>200</v>
      </c>
      <c r="E137" s="10">
        <f>E138</f>
        <v>379.28</v>
      </c>
      <c r="F137" s="129" t="e">
        <f>#REF!+#REF!</f>
        <v>#REF!</v>
      </c>
      <c r="G137" s="25" t="e">
        <f>#REF!+#REF!</f>
        <v>#REF!</v>
      </c>
      <c r="H137" s="25" t="e">
        <f>#REF!+#REF!</f>
        <v>#REF!</v>
      </c>
      <c r="I137" s="25" t="e">
        <f>#REF!+#REF!</f>
        <v>#REF!</v>
      </c>
      <c r="J137" s="25" t="e">
        <f>#REF!+#REF!</f>
        <v>#REF!</v>
      </c>
      <c r="K137" s="25" t="e">
        <f>#REF!+#REF!</f>
        <v>#REF!</v>
      </c>
      <c r="L137" s="25" t="e">
        <f>#REF!+#REF!</f>
        <v>#REF!</v>
      </c>
      <c r="M137" s="25" t="e">
        <f>#REF!+#REF!</f>
        <v>#REF!</v>
      </c>
      <c r="N137" s="25" t="e">
        <f>#REF!+#REF!</f>
        <v>#REF!</v>
      </c>
      <c r="O137" s="25" t="e">
        <f>#REF!+#REF!</f>
        <v>#REF!</v>
      </c>
      <c r="P137" s="25" t="e">
        <f>#REF!+#REF!</f>
        <v>#REF!</v>
      </c>
      <c r="Q137" s="25" t="e">
        <f>#REF!+#REF!</f>
        <v>#REF!</v>
      </c>
      <c r="R137" s="25" t="e">
        <f>#REF!+#REF!</f>
        <v>#REF!</v>
      </c>
      <c r="S137" s="25" t="e">
        <f>#REF!+#REF!</f>
        <v>#REF!</v>
      </c>
      <c r="T137" s="25" t="e">
        <f>#REF!+#REF!</f>
        <v>#REF!</v>
      </c>
      <c r="U137" s="25" t="e">
        <f>#REF!+#REF!</f>
        <v>#REF!</v>
      </c>
      <c r="V137" s="53" t="e">
        <f>#REF!+#REF!</f>
        <v>#REF!</v>
      </c>
      <c r="W137" s="45" t="e">
        <f>V137/E135*100</f>
        <v>#REF!</v>
      </c>
    </row>
    <row r="138" spans="1:23" ht="48" outlineLevel="6" thickBot="1">
      <c r="A138" s="62" t="s">
        <v>102</v>
      </c>
      <c r="B138" s="63">
        <v>951</v>
      </c>
      <c r="C138" s="64"/>
      <c r="D138" s="64" t="s">
        <v>204</v>
      </c>
      <c r="E138" s="66">
        <v>379.28</v>
      </c>
      <c r="F138" s="2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33"/>
      <c r="V138" s="49"/>
      <c r="W138" s="45"/>
    </row>
    <row r="139" spans="1:23" ht="48" customHeight="1" outlineLevel="6" thickBot="1">
      <c r="A139" s="8" t="s">
        <v>11</v>
      </c>
      <c r="B139" s="16">
        <v>951</v>
      </c>
      <c r="C139" s="9"/>
      <c r="D139" s="9" t="s">
        <v>200</v>
      </c>
      <c r="E139" s="10">
        <f>E140</f>
        <v>200</v>
      </c>
      <c r="F139" s="2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33"/>
      <c r="V139" s="49"/>
      <c r="W139" s="45"/>
    </row>
    <row r="140" spans="1:23" ht="32.25" outlineLevel="6" thickBot="1">
      <c r="A140" s="67" t="s">
        <v>42</v>
      </c>
      <c r="B140" s="63">
        <v>951</v>
      </c>
      <c r="C140" s="64"/>
      <c r="D140" s="64" t="s">
        <v>203</v>
      </c>
      <c r="E140" s="66">
        <v>200</v>
      </c>
      <c r="F140" s="2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33"/>
      <c r="V140" s="49"/>
      <c r="W140" s="45"/>
    </row>
    <row r="141" spans="1:23" ht="16.5" outlineLevel="5" thickBot="1">
      <c r="A141" s="68" t="s">
        <v>103</v>
      </c>
      <c r="B141" s="16">
        <v>951</v>
      </c>
      <c r="C141" s="9"/>
      <c r="D141" s="9" t="s">
        <v>200</v>
      </c>
      <c r="E141" s="103">
        <f>E142</f>
        <v>1635.3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110.26701</v>
      </c>
      <c r="W141" s="45">
        <f>V141/E139*100</f>
        <v>55.13350500000001</v>
      </c>
    </row>
    <row r="142" spans="1:23" ht="33" customHeight="1" outlineLevel="5" thickBot="1">
      <c r="A142" s="67" t="s">
        <v>104</v>
      </c>
      <c r="B142" s="63">
        <v>951</v>
      </c>
      <c r="C142" s="64"/>
      <c r="D142" s="64" t="s">
        <v>205</v>
      </c>
      <c r="E142" s="102">
        <v>1635.3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3"/>
      <c r="V142" s="49">
        <v>2639.87191</v>
      </c>
      <c r="W142" s="45">
        <f>V142/E140*100</f>
        <v>1319.935955</v>
      </c>
    </row>
    <row r="143" spans="1:23" ht="22.5" customHeight="1" outlineLevel="5" thickBot="1">
      <c r="A143" s="8" t="s">
        <v>76</v>
      </c>
      <c r="B143" s="16">
        <v>951</v>
      </c>
      <c r="C143" s="9"/>
      <c r="D143" s="9" t="s">
        <v>200</v>
      </c>
      <c r="E143" s="10">
        <f>E144+E145</f>
        <v>20.73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/>
      <c r="W143" s="45"/>
    </row>
    <row r="144" spans="1:23" ht="20.25" customHeight="1" outlineLevel="5" thickBot="1">
      <c r="A144" s="67" t="s">
        <v>77</v>
      </c>
      <c r="B144" s="63">
        <v>951</v>
      </c>
      <c r="C144" s="64"/>
      <c r="D144" s="64" t="s">
        <v>206</v>
      </c>
      <c r="E144" s="66">
        <v>0.73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3"/>
      <c r="V144" s="49"/>
      <c r="W144" s="45"/>
    </row>
    <row r="145" spans="1:23" ht="20.25" customHeight="1" outlineLevel="5" thickBot="1">
      <c r="A145" s="62" t="s">
        <v>105</v>
      </c>
      <c r="B145" s="63">
        <v>951</v>
      </c>
      <c r="C145" s="64"/>
      <c r="D145" s="64" t="s">
        <v>207</v>
      </c>
      <c r="E145" s="66">
        <v>20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3"/>
      <c r="V145" s="49"/>
      <c r="W145" s="45"/>
    </row>
    <row r="146" spans="1:23" ht="53.25" customHeight="1" outlineLevel="5" thickBot="1">
      <c r="A146" s="124" t="s">
        <v>97</v>
      </c>
      <c r="B146" s="16">
        <v>951</v>
      </c>
      <c r="C146" s="9"/>
      <c r="D146" s="9" t="s">
        <v>116</v>
      </c>
      <c r="E146" s="103">
        <f>E147</f>
        <v>0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/>
      <c r="W146" s="45"/>
    </row>
    <row r="147" spans="1:23" ht="24" customHeight="1" outlineLevel="5" thickBot="1">
      <c r="A147" s="62" t="s">
        <v>88</v>
      </c>
      <c r="B147" s="85">
        <v>951</v>
      </c>
      <c r="C147" s="64"/>
      <c r="D147" s="64" t="s">
        <v>188</v>
      </c>
      <c r="E147" s="66">
        <v>0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24" customHeight="1" outlineLevel="5" thickBot="1">
      <c r="A148" s="8" t="s">
        <v>12</v>
      </c>
      <c r="B148" s="16">
        <v>951</v>
      </c>
      <c r="C148" s="9"/>
      <c r="D148" s="9" t="s">
        <v>116</v>
      </c>
      <c r="E148" s="103">
        <f>E149</f>
        <v>1368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37.5" customHeight="1" outlineLevel="5" thickBot="1">
      <c r="A149" s="84" t="s">
        <v>89</v>
      </c>
      <c r="B149" s="85">
        <v>951</v>
      </c>
      <c r="C149" s="64"/>
      <c r="D149" s="64" t="s">
        <v>186</v>
      </c>
      <c r="E149" s="66">
        <v>1368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19.5" outlineLevel="6" thickBot="1">
      <c r="A150" s="124" t="s">
        <v>224</v>
      </c>
      <c r="B150" s="16">
        <v>951</v>
      </c>
      <c r="C150" s="9"/>
      <c r="D150" s="9" t="s">
        <v>116</v>
      </c>
      <c r="E150" s="10">
        <f>E151</f>
        <v>0</v>
      </c>
      <c r="F150" s="21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31"/>
      <c r="V150" s="49">
        <v>0</v>
      </c>
      <c r="W150" s="45">
        <f>V150/E148*100</f>
        <v>0</v>
      </c>
    </row>
    <row r="151" spans="1:23" ht="16.5" outlineLevel="6" thickBot="1">
      <c r="A151" s="62" t="s">
        <v>88</v>
      </c>
      <c r="B151" s="63">
        <v>951</v>
      </c>
      <c r="C151" s="64"/>
      <c r="D151" s="64" t="s">
        <v>188</v>
      </c>
      <c r="E151" s="66">
        <v>0</v>
      </c>
      <c r="F151" s="127" t="e">
        <f>#REF!</f>
        <v>#REF!</v>
      </c>
      <c r="G151" s="26" t="e">
        <f>#REF!</f>
        <v>#REF!</v>
      </c>
      <c r="H151" s="26" t="e">
        <f>#REF!</f>
        <v>#REF!</v>
      </c>
      <c r="I151" s="26" t="e">
        <f>#REF!</f>
        <v>#REF!</v>
      </c>
      <c r="J151" s="26" t="e">
        <f>#REF!</f>
        <v>#REF!</v>
      </c>
      <c r="K151" s="26" t="e">
        <f>#REF!</f>
        <v>#REF!</v>
      </c>
      <c r="L151" s="26" t="e">
        <f>#REF!</f>
        <v>#REF!</v>
      </c>
      <c r="M151" s="26" t="e">
        <f>#REF!</f>
        <v>#REF!</v>
      </c>
      <c r="N151" s="26" t="e">
        <f>#REF!</f>
        <v>#REF!</v>
      </c>
      <c r="O151" s="26" t="e">
        <f>#REF!</f>
        <v>#REF!</v>
      </c>
      <c r="P151" s="26" t="e">
        <f>#REF!</f>
        <v>#REF!</v>
      </c>
      <c r="Q151" s="26" t="e">
        <f>#REF!</f>
        <v>#REF!</v>
      </c>
      <c r="R151" s="26" t="e">
        <f>#REF!</f>
        <v>#REF!</v>
      </c>
      <c r="S151" s="26" t="e">
        <f>#REF!</f>
        <v>#REF!</v>
      </c>
      <c r="T151" s="26" t="e">
        <f>#REF!</f>
        <v>#REF!</v>
      </c>
      <c r="U151" s="26" t="e">
        <f>#REF!</f>
        <v>#REF!</v>
      </c>
      <c r="V151" s="50" t="e">
        <f>#REF!</f>
        <v>#REF!</v>
      </c>
      <c r="W151" s="45" t="e">
        <f>V151/E149*100</f>
        <v>#REF!</v>
      </c>
    </row>
    <row r="152" spans="1:23" ht="16.5" outlineLevel="6" thickBot="1">
      <c r="A152" s="8" t="s">
        <v>13</v>
      </c>
      <c r="B152" s="16">
        <v>951</v>
      </c>
      <c r="C152" s="9"/>
      <c r="D152" s="9" t="s">
        <v>200</v>
      </c>
      <c r="E152" s="10">
        <f>E153</f>
        <v>764</v>
      </c>
      <c r="F152" s="120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1"/>
      <c r="W152" s="45"/>
    </row>
    <row r="153" spans="1:23" ht="32.25" outlineLevel="6" thickBot="1">
      <c r="A153" s="62" t="s">
        <v>54</v>
      </c>
      <c r="B153" s="63">
        <v>951</v>
      </c>
      <c r="C153" s="64"/>
      <c r="D153" s="64" t="s">
        <v>208</v>
      </c>
      <c r="E153" s="66">
        <v>764</v>
      </c>
      <c r="F153" s="120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121"/>
      <c r="W153" s="45"/>
    </row>
    <row r="154" spans="1:23" ht="32.25" outlineLevel="6" thickBot="1">
      <c r="A154" s="68" t="s">
        <v>16</v>
      </c>
      <c r="B154" s="16">
        <v>951</v>
      </c>
      <c r="C154" s="9"/>
      <c r="D154" s="9" t="s">
        <v>200</v>
      </c>
      <c r="E154" s="10">
        <f>E155</f>
        <v>2500</v>
      </c>
      <c r="F154" s="56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1"/>
      <c r="T154" s="31"/>
      <c r="U154" s="31"/>
      <c r="V154" s="54"/>
      <c r="W154" s="45"/>
    </row>
    <row r="155" spans="1:23" ht="32.25" outlineLevel="6" thickBot="1">
      <c r="A155" s="67" t="s">
        <v>57</v>
      </c>
      <c r="B155" s="63">
        <v>951</v>
      </c>
      <c r="C155" s="64"/>
      <c r="D155" s="64" t="s">
        <v>209</v>
      </c>
      <c r="E155" s="66">
        <v>2500</v>
      </c>
      <c r="F155" s="126" t="e">
        <f>#REF!</f>
        <v>#REF!</v>
      </c>
      <c r="G155" s="27" t="e">
        <f>#REF!</f>
        <v>#REF!</v>
      </c>
      <c r="H155" s="27" t="e">
        <f>#REF!</f>
        <v>#REF!</v>
      </c>
      <c r="I155" s="27" t="e">
        <f>#REF!</f>
        <v>#REF!</v>
      </c>
      <c r="J155" s="27" t="e">
        <f>#REF!</f>
        <v>#REF!</v>
      </c>
      <c r="K155" s="27" t="e">
        <f>#REF!</f>
        <v>#REF!</v>
      </c>
      <c r="L155" s="27" t="e">
        <f>#REF!</f>
        <v>#REF!</v>
      </c>
      <c r="M155" s="27" t="e">
        <f>#REF!</f>
        <v>#REF!</v>
      </c>
      <c r="N155" s="27" t="e">
        <f>#REF!</f>
        <v>#REF!</v>
      </c>
      <c r="O155" s="27" t="e">
        <f>#REF!</f>
        <v>#REF!</v>
      </c>
      <c r="P155" s="27" t="e">
        <f>#REF!</f>
        <v>#REF!</v>
      </c>
      <c r="Q155" s="27" t="e">
        <f>#REF!</f>
        <v>#REF!</v>
      </c>
      <c r="R155" s="27" t="e">
        <f>#REF!</f>
        <v>#REF!</v>
      </c>
      <c r="S155" s="27" t="e">
        <f>#REF!</f>
        <v>#REF!</v>
      </c>
      <c r="T155" s="27" t="e">
        <f>#REF!</f>
        <v>#REF!</v>
      </c>
      <c r="U155" s="27" t="e">
        <f>#REF!</f>
        <v>#REF!</v>
      </c>
      <c r="V155" s="51" t="e">
        <f>#REF!</f>
        <v>#REF!</v>
      </c>
      <c r="W155" s="45" t="e">
        <f aca="true" t="shared" si="0" ref="W155:W161">V155/E153*100</f>
        <v>#REF!</v>
      </c>
    </row>
    <row r="156" spans="1:23" ht="16.5" outlineLevel="6" thickBot="1">
      <c r="A156" s="8" t="s">
        <v>21</v>
      </c>
      <c r="B156" s="16">
        <v>951</v>
      </c>
      <c r="C156" s="9"/>
      <c r="D156" s="9" t="s">
        <v>200</v>
      </c>
      <c r="E156" s="10">
        <f>E157</f>
        <v>0</v>
      </c>
      <c r="F156" s="128" t="e">
        <f>#REF!</f>
        <v>#REF!</v>
      </c>
      <c r="G156" s="28" t="e">
        <f>#REF!</f>
        <v>#REF!</v>
      </c>
      <c r="H156" s="28" t="e">
        <f>#REF!</f>
        <v>#REF!</v>
      </c>
      <c r="I156" s="28" t="e">
        <f>#REF!</f>
        <v>#REF!</v>
      </c>
      <c r="J156" s="28" t="e">
        <f>#REF!</f>
        <v>#REF!</v>
      </c>
      <c r="K156" s="28" t="e">
        <f>#REF!</f>
        <v>#REF!</v>
      </c>
      <c r="L156" s="28" t="e">
        <f>#REF!</f>
        <v>#REF!</v>
      </c>
      <c r="M156" s="28" t="e">
        <f>#REF!</f>
        <v>#REF!</v>
      </c>
      <c r="N156" s="28" t="e">
        <f>#REF!</f>
        <v>#REF!</v>
      </c>
      <c r="O156" s="28" t="e">
        <f>#REF!</f>
        <v>#REF!</v>
      </c>
      <c r="P156" s="28" t="e">
        <f>#REF!</f>
        <v>#REF!</v>
      </c>
      <c r="Q156" s="28" t="e">
        <f>#REF!</f>
        <v>#REF!</v>
      </c>
      <c r="R156" s="28" t="e">
        <f>#REF!</f>
        <v>#REF!</v>
      </c>
      <c r="S156" s="28" t="e">
        <f>#REF!</f>
        <v>#REF!</v>
      </c>
      <c r="T156" s="28" t="e">
        <f>#REF!</f>
        <v>#REF!</v>
      </c>
      <c r="U156" s="28" t="e">
        <f>#REF!</f>
        <v>#REF!</v>
      </c>
      <c r="V156" s="48" t="e">
        <f>#REF!</f>
        <v>#REF!</v>
      </c>
      <c r="W156" s="45" t="e">
        <f t="shared" si="0"/>
        <v>#REF!</v>
      </c>
    </row>
    <row r="157" spans="1:23" ht="32.25" customHeight="1" outlineLevel="6" thickBot="1">
      <c r="A157" s="62" t="s">
        <v>58</v>
      </c>
      <c r="B157" s="63">
        <v>951</v>
      </c>
      <c r="C157" s="64"/>
      <c r="D157" s="64" t="s">
        <v>210</v>
      </c>
      <c r="E157" s="66">
        <v>0</v>
      </c>
      <c r="F157" s="127" t="e">
        <f>#REF!</f>
        <v>#REF!</v>
      </c>
      <c r="G157" s="26" t="e">
        <f>#REF!</f>
        <v>#REF!</v>
      </c>
      <c r="H157" s="26" t="e">
        <f>#REF!</f>
        <v>#REF!</v>
      </c>
      <c r="I157" s="26" t="e">
        <f>#REF!</f>
        <v>#REF!</v>
      </c>
      <c r="J157" s="26" t="e">
        <f>#REF!</f>
        <v>#REF!</v>
      </c>
      <c r="K157" s="26" t="e">
        <f>#REF!</f>
        <v>#REF!</v>
      </c>
      <c r="L157" s="26" t="e">
        <f>#REF!</f>
        <v>#REF!</v>
      </c>
      <c r="M157" s="26" t="e">
        <f>#REF!</f>
        <v>#REF!</v>
      </c>
      <c r="N157" s="26" t="e">
        <f>#REF!</f>
        <v>#REF!</v>
      </c>
      <c r="O157" s="26" t="e">
        <f>#REF!</f>
        <v>#REF!</v>
      </c>
      <c r="P157" s="26" t="e">
        <f>#REF!</f>
        <v>#REF!</v>
      </c>
      <c r="Q157" s="26" t="e">
        <f>#REF!</f>
        <v>#REF!</v>
      </c>
      <c r="R157" s="26" t="e">
        <f>#REF!</f>
        <v>#REF!</v>
      </c>
      <c r="S157" s="26" t="e">
        <f>#REF!</f>
        <v>#REF!</v>
      </c>
      <c r="T157" s="26" t="e">
        <f>#REF!</f>
        <v>#REF!</v>
      </c>
      <c r="U157" s="26" t="e">
        <f>#REF!</f>
        <v>#REF!</v>
      </c>
      <c r="V157" s="50" t="e">
        <f>#REF!</f>
        <v>#REF!</v>
      </c>
      <c r="W157" s="45" t="e">
        <f t="shared" si="0"/>
        <v>#REF!</v>
      </c>
    </row>
    <row r="158" spans="1:23" ht="18.75" customHeight="1" outlineLevel="6" thickBot="1">
      <c r="A158" s="8" t="s">
        <v>59</v>
      </c>
      <c r="B158" s="16">
        <v>951</v>
      </c>
      <c r="C158" s="9"/>
      <c r="D158" s="9" t="s">
        <v>200</v>
      </c>
      <c r="E158" s="10">
        <f>E159</f>
        <v>100</v>
      </c>
      <c r="F158" s="22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32"/>
      <c r="V158" s="49">
        <v>48.715</v>
      </c>
      <c r="W158" s="45" t="e">
        <f t="shared" si="0"/>
        <v>#DIV/0!</v>
      </c>
    </row>
    <row r="159" spans="1:23" ht="48.75" customHeight="1" outlineLevel="6" thickBot="1">
      <c r="A159" s="62" t="s">
        <v>60</v>
      </c>
      <c r="B159" s="63">
        <v>951</v>
      </c>
      <c r="C159" s="64"/>
      <c r="D159" s="64" t="s">
        <v>211</v>
      </c>
      <c r="E159" s="66">
        <v>100</v>
      </c>
      <c r="F159" s="127" t="e">
        <f>#REF!</f>
        <v>#REF!</v>
      </c>
      <c r="G159" s="26" t="e">
        <f>#REF!</f>
        <v>#REF!</v>
      </c>
      <c r="H159" s="26" t="e">
        <f>#REF!</f>
        <v>#REF!</v>
      </c>
      <c r="I159" s="26" t="e">
        <f>#REF!</f>
        <v>#REF!</v>
      </c>
      <c r="J159" s="26" t="e">
        <f>#REF!</f>
        <v>#REF!</v>
      </c>
      <c r="K159" s="26" t="e">
        <f>#REF!</f>
        <v>#REF!</v>
      </c>
      <c r="L159" s="26" t="e">
        <f>#REF!</f>
        <v>#REF!</v>
      </c>
      <c r="M159" s="26" t="e">
        <f>#REF!</f>
        <v>#REF!</v>
      </c>
      <c r="N159" s="26" t="e">
        <f>#REF!</f>
        <v>#REF!</v>
      </c>
      <c r="O159" s="26" t="e">
        <f>#REF!</f>
        <v>#REF!</v>
      </c>
      <c r="P159" s="26" t="e">
        <f>#REF!</f>
        <v>#REF!</v>
      </c>
      <c r="Q159" s="26" t="e">
        <f>#REF!</f>
        <v>#REF!</v>
      </c>
      <c r="R159" s="26" t="e">
        <f>#REF!</f>
        <v>#REF!</v>
      </c>
      <c r="S159" s="26" t="e">
        <f>#REF!</f>
        <v>#REF!</v>
      </c>
      <c r="T159" s="26" t="e">
        <f>#REF!</f>
        <v>#REF!</v>
      </c>
      <c r="U159" s="26" t="e">
        <f>#REF!</f>
        <v>#REF!</v>
      </c>
      <c r="V159" s="50" t="e">
        <f>#REF!</f>
        <v>#REF!</v>
      </c>
      <c r="W159" s="45" t="e">
        <f t="shared" si="0"/>
        <v>#REF!</v>
      </c>
    </row>
    <row r="160" spans="1:23" ht="18" customHeight="1" outlineLevel="6" thickBot="1">
      <c r="A160" s="68" t="s">
        <v>22</v>
      </c>
      <c r="B160" s="16">
        <v>951</v>
      </c>
      <c r="C160" s="9"/>
      <c r="D160" s="9" t="s">
        <v>200</v>
      </c>
      <c r="E160" s="10">
        <f>E161</f>
        <v>20294</v>
      </c>
      <c r="F160" s="129" t="e">
        <f>#REF!</f>
        <v>#REF!</v>
      </c>
      <c r="G160" s="25" t="e">
        <f>#REF!</f>
        <v>#REF!</v>
      </c>
      <c r="H160" s="25" t="e">
        <f>#REF!</f>
        <v>#REF!</v>
      </c>
      <c r="I160" s="25" t="e">
        <f>#REF!</f>
        <v>#REF!</v>
      </c>
      <c r="J160" s="25" t="e">
        <f>#REF!</f>
        <v>#REF!</v>
      </c>
      <c r="K160" s="25" t="e">
        <f>#REF!</f>
        <v>#REF!</v>
      </c>
      <c r="L160" s="25" t="e">
        <f>#REF!</f>
        <v>#REF!</v>
      </c>
      <c r="M160" s="25" t="e">
        <f>#REF!</f>
        <v>#REF!</v>
      </c>
      <c r="N160" s="25" t="e">
        <f>#REF!</f>
        <v>#REF!</v>
      </c>
      <c r="O160" s="25" t="e">
        <f>#REF!</f>
        <v>#REF!</v>
      </c>
      <c r="P160" s="25" t="e">
        <f>#REF!</f>
        <v>#REF!</v>
      </c>
      <c r="Q160" s="25" t="e">
        <f>#REF!</f>
        <v>#REF!</v>
      </c>
      <c r="R160" s="25" t="e">
        <f>#REF!</f>
        <v>#REF!</v>
      </c>
      <c r="S160" s="25" t="e">
        <f>#REF!</f>
        <v>#REF!</v>
      </c>
      <c r="T160" s="25" t="e">
        <f>#REF!</f>
        <v>#REF!</v>
      </c>
      <c r="U160" s="25" t="e">
        <f>#REF!</f>
        <v>#REF!</v>
      </c>
      <c r="V160" s="53" t="e">
        <f>#REF!</f>
        <v>#REF!</v>
      </c>
      <c r="W160" s="45" t="e">
        <f t="shared" si="0"/>
        <v>#REF!</v>
      </c>
    </row>
    <row r="161" spans="1:23" ht="48" outlineLevel="6" thickBot="1">
      <c r="A161" s="62" t="s">
        <v>61</v>
      </c>
      <c r="B161" s="63">
        <v>951</v>
      </c>
      <c r="C161" s="64"/>
      <c r="D161" s="64" t="s">
        <v>212</v>
      </c>
      <c r="E161" s="66">
        <v>20294</v>
      </c>
      <c r="F161" s="128" t="e">
        <f>#REF!</f>
        <v>#REF!</v>
      </c>
      <c r="G161" s="28" t="e">
        <f>#REF!</f>
        <v>#REF!</v>
      </c>
      <c r="H161" s="28" t="e">
        <f>#REF!</f>
        <v>#REF!</v>
      </c>
      <c r="I161" s="28" t="e">
        <f>#REF!</f>
        <v>#REF!</v>
      </c>
      <c r="J161" s="28" t="e">
        <f>#REF!</f>
        <v>#REF!</v>
      </c>
      <c r="K161" s="28" t="e">
        <f>#REF!</f>
        <v>#REF!</v>
      </c>
      <c r="L161" s="28" t="e">
        <f>#REF!</f>
        <v>#REF!</v>
      </c>
      <c r="M161" s="28" t="e">
        <f>#REF!</f>
        <v>#REF!</v>
      </c>
      <c r="N161" s="28" t="e">
        <f>#REF!</f>
        <v>#REF!</v>
      </c>
      <c r="O161" s="28" t="e">
        <f>#REF!</f>
        <v>#REF!</v>
      </c>
      <c r="P161" s="28" t="e">
        <f>#REF!</f>
        <v>#REF!</v>
      </c>
      <c r="Q161" s="28" t="e">
        <f>#REF!</f>
        <v>#REF!</v>
      </c>
      <c r="R161" s="28" t="e">
        <f>#REF!</f>
        <v>#REF!</v>
      </c>
      <c r="S161" s="28" t="e">
        <f>#REF!</f>
        <v>#REF!</v>
      </c>
      <c r="T161" s="28" t="e">
        <f>#REF!</f>
        <v>#REF!</v>
      </c>
      <c r="U161" s="28" t="e">
        <f>#REF!</f>
        <v>#REF!</v>
      </c>
      <c r="V161" s="52" t="e">
        <f>#REF!</f>
        <v>#REF!</v>
      </c>
      <c r="W161" s="45" t="e">
        <f t="shared" si="0"/>
        <v>#REF!</v>
      </c>
    </row>
    <row r="162" spans="1:23" ht="33.75" customHeight="1" outlineLevel="6" thickBot="1">
      <c r="A162" s="130" t="s">
        <v>20</v>
      </c>
      <c r="B162" s="131" t="s">
        <v>19</v>
      </c>
      <c r="C162" s="132"/>
      <c r="D162" s="131" t="s">
        <v>184</v>
      </c>
      <c r="E162" s="133">
        <f>E171+E165+E163+E169+E167</f>
        <v>3915</v>
      </c>
      <c r="F162" s="41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58"/>
      <c r="W162" s="45"/>
    </row>
    <row r="163" spans="1:23" ht="33.75" customHeight="1" outlineLevel="6" thickBot="1">
      <c r="A163" s="124" t="s">
        <v>110</v>
      </c>
      <c r="B163" s="137" t="s">
        <v>19</v>
      </c>
      <c r="C163" s="138"/>
      <c r="D163" s="137" t="s">
        <v>200</v>
      </c>
      <c r="E163" s="115">
        <f>E164</f>
        <v>200</v>
      </c>
      <c r="F163" s="41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58"/>
      <c r="W163" s="45"/>
    </row>
    <row r="164" spans="1:23" ht="16.5" outlineLevel="6" thickBot="1">
      <c r="A164" s="62" t="s">
        <v>88</v>
      </c>
      <c r="B164" s="139" t="s">
        <v>19</v>
      </c>
      <c r="C164" s="140"/>
      <c r="D164" s="139" t="s">
        <v>188</v>
      </c>
      <c r="E164" s="114">
        <v>200</v>
      </c>
      <c r="F164" s="125" t="e">
        <f>#REF!+#REF!</f>
        <v>#REF!</v>
      </c>
      <c r="G164" s="24" t="e">
        <f>#REF!+#REF!</f>
        <v>#REF!</v>
      </c>
      <c r="H164" s="24" t="e">
        <f>#REF!+#REF!</f>
        <v>#REF!</v>
      </c>
      <c r="I164" s="24" t="e">
        <f>#REF!+#REF!</f>
        <v>#REF!</v>
      </c>
      <c r="J164" s="24" t="e">
        <f>#REF!+#REF!</f>
        <v>#REF!</v>
      </c>
      <c r="K164" s="24" t="e">
        <f>#REF!+#REF!</f>
        <v>#REF!</v>
      </c>
      <c r="L164" s="24" t="e">
        <f>#REF!+#REF!</f>
        <v>#REF!</v>
      </c>
      <c r="M164" s="24" t="e">
        <f>#REF!+#REF!</f>
        <v>#REF!</v>
      </c>
      <c r="N164" s="24" t="e">
        <f>#REF!+#REF!</f>
        <v>#REF!</v>
      </c>
      <c r="O164" s="24" t="e">
        <f>#REF!+#REF!</f>
        <v>#REF!</v>
      </c>
      <c r="P164" s="24" t="e">
        <f>#REF!+#REF!</f>
        <v>#REF!</v>
      </c>
      <c r="Q164" s="24" t="e">
        <f>#REF!+#REF!</f>
        <v>#REF!</v>
      </c>
      <c r="R164" s="24" t="e">
        <f>#REF!+#REF!</f>
        <v>#REF!</v>
      </c>
      <c r="S164" s="24" t="e">
        <f>#REF!+#REF!</f>
        <v>#REF!</v>
      </c>
      <c r="T164" s="24" t="e">
        <f>#REF!+#REF!</f>
        <v>#REF!</v>
      </c>
      <c r="U164" s="24" t="e">
        <f>#REF!+#REF!</f>
        <v>#REF!</v>
      </c>
      <c r="V164" s="46" t="e">
        <f>#REF!+#REF!</f>
        <v>#REF!</v>
      </c>
      <c r="W164" s="45" t="e">
        <f>V164/E162*100</f>
        <v>#REF!</v>
      </c>
    </row>
    <row r="165" spans="1:23" ht="16.5" outlineLevel="6" thickBot="1">
      <c r="A165" s="124" t="s">
        <v>97</v>
      </c>
      <c r="B165" s="137" t="s">
        <v>19</v>
      </c>
      <c r="C165" s="138"/>
      <c r="D165" s="137" t="s">
        <v>200</v>
      </c>
      <c r="E165" s="115">
        <f>E166</f>
        <v>350</v>
      </c>
      <c r="F165" s="109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1"/>
      <c r="W165" s="45"/>
    </row>
    <row r="166" spans="1:23" ht="16.5" outlineLevel="6" thickBot="1">
      <c r="A166" s="62" t="s">
        <v>88</v>
      </c>
      <c r="B166" s="139" t="s">
        <v>19</v>
      </c>
      <c r="C166" s="140"/>
      <c r="D166" s="139" t="s">
        <v>188</v>
      </c>
      <c r="E166" s="114">
        <v>350</v>
      </c>
      <c r="F166" s="109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1"/>
      <c r="W166" s="45"/>
    </row>
    <row r="167" spans="1:23" ht="16.5" outlineLevel="6" thickBot="1">
      <c r="A167" s="8" t="s">
        <v>12</v>
      </c>
      <c r="B167" s="137" t="s">
        <v>19</v>
      </c>
      <c r="C167" s="138"/>
      <c r="D167" s="137" t="s">
        <v>200</v>
      </c>
      <c r="E167" s="115">
        <f>E168</f>
        <v>0</v>
      </c>
      <c r="F167" s="109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1"/>
      <c r="W167" s="45"/>
    </row>
    <row r="168" spans="1:23" ht="16.5" outlineLevel="6" thickBot="1">
      <c r="A168" s="62" t="s">
        <v>88</v>
      </c>
      <c r="B168" s="139" t="s">
        <v>19</v>
      </c>
      <c r="C168" s="140"/>
      <c r="D168" s="139" t="s">
        <v>188</v>
      </c>
      <c r="E168" s="114">
        <v>0</v>
      </c>
      <c r="F168" s="109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1"/>
      <c r="W168" s="45"/>
    </row>
    <row r="169" spans="1:23" ht="16.5" outlineLevel="6" thickBot="1">
      <c r="A169" s="8" t="s">
        <v>225</v>
      </c>
      <c r="B169" s="16">
        <v>953</v>
      </c>
      <c r="C169" s="9"/>
      <c r="D169" s="9" t="s">
        <v>200</v>
      </c>
      <c r="E169" s="103">
        <f>E170</f>
        <v>0</v>
      </c>
      <c r="F169" s="109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1"/>
      <c r="W169" s="45"/>
    </row>
    <row r="170" spans="1:23" ht="32.25" outlineLevel="6" thickBot="1">
      <c r="A170" s="67" t="s">
        <v>226</v>
      </c>
      <c r="B170" s="63">
        <v>953</v>
      </c>
      <c r="C170" s="64"/>
      <c r="D170" s="64" t="s">
        <v>227</v>
      </c>
      <c r="E170" s="102">
        <v>0</v>
      </c>
      <c r="F170" s="109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1"/>
      <c r="W170" s="45"/>
    </row>
    <row r="171" spans="1:23" ht="16.5" outlineLevel="6" thickBot="1">
      <c r="A171" s="8" t="s">
        <v>15</v>
      </c>
      <c r="B171" s="16">
        <v>953</v>
      </c>
      <c r="C171" s="9"/>
      <c r="D171" s="9" t="s">
        <v>200</v>
      </c>
      <c r="E171" s="103">
        <f>E172</f>
        <v>3365</v>
      </c>
      <c r="F171" s="109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1"/>
      <c r="W171" s="45"/>
    </row>
    <row r="172" spans="1:23" ht="48" outlineLevel="6" thickBot="1">
      <c r="A172" s="67" t="s">
        <v>72</v>
      </c>
      <c r="B172" s="63">
        <v>953</v>
      </c>
      <c r="C172" s="64"/>
      <c r="D172" s="64" t="s">
        <v>213</v>
      </c>
      <c r="E172" s="102">
        <v>3365</v>
      </c>
      <c r="F172" s="109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1"/>
      <c r="W172" s="45"/>
    </row>
    <row r="173" spans="1:23" ht="19.5" outlineLevel="6" thickBot="1">
      <c r="A173" s="37" t="s">
        <v>3</v>
      </c>
      <c r="B173" s="37"/>
      <c r="C173" s="37"/>
      <c r="D173" s="37"/>
      <c r="E173" s="106">
        <f>E9+E109</f>
        <v>587539.41</v>
      </c>
      <c r="F173" s="41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54"/>
      <c r="W173" s="45"/>
    </row>
    <row r="174" spans="1:23" ht="49.5" customHeight="1" outlineLevel="6">
      <c r="A174" s="1"/>
      <c r="B174" s="19"/>
      <c r="C174" s="1"/>
      <c r="D174" s="1"/>
      <c r="E174" s="1"/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4"/>
      <c r="W174" s="45"/>
    </row>
    <row r="175" spans="1:23" ht="18.75">
      <c r="A175" s="3"/>
      <c r="B175" s="3"/>
      <c r="C175" s="3"/>
      <c r="D175" s="3"/>
      <c r="E175" s="3"/>
      <c r="F175" s="29" t="e">
        <f>#REF!+#REF!+F164+F112</f>
        <v>#REF!</v>
      </c>
      <c r="G175" s="29" t="e">
        <f>#REF!+#REF!+G164+G112</f>
        <v>#REF!</v>
      </c>
      <c r="H175" s="29" t="e">
        <f>#REF!+#REF!+H164+H112</f>
        <v>#REF!</v>
      </c>
      <c r="I175" s="29" t="e">
        <f>#REF!+#REF!+I164+I112</f>
        <v>#REF!</v>
      </c>
      <c r="J175" s="29" t="e">
        <f>#REF!+#REF!+J164+J112</f>
        <v>#REF!</v>
      </c>
      <c r="K175" s="29" t="e">
        <f>#REF!+#REF!+K164+K112</f>
        <v>#REF!</v>
      </c>
      <c r="L175" s="29" t="e">
        <f>#REF!+#REF!+L164+L112</f>
        <v>#REF!</v>
      </c>
      <c r="M175" s="29" t="e">
        <f>#REF!+#REF!+M164+M112</f>
        <v>#REF!</v>
      </c>
      <c r="N175" s="29" t="e">
        <f>#REF!+#REF!+N164+N112</f>
        <v>#REF!</v>
      </c>
      <c r="O175" s="29" t="e">
        <f>#REF!+#REF!+O164+O112</f>
        <v>#REF!</v>
      </c>
      <c r="P175" s="29" t="e">
        <f>#REF!+#REF!+P164+P112</f>
        <v>#REF!</v>
      </c>
      <c r="Q175" s="29" t="e">
        <f>#REF!+#REF!+Q164+Q112</f>
        <v>#REF!</v>
      </c>
      <c r="R175" s="29" t="e">
        <f>#REF!+#REF!+R164+R112</f>
        <v>#REF!</v>
      </c>
      <c r="S175" s="29" t="e">
        <f>#REF!+#REF!+S164+S112</f>
        <v>#REF!</v>
      </c>
      <c r="T175" s="29" t="e">
        <f>#REF!+#REF!+T164+T112</f>
        <v>#REF!</v>
      </c>
      <c r="U175" s="29" t="e">
        <f>#REF!+#REF!+U164+U112</f>
        <v>#REF!</v>
      </c>
      <c r="V175" s="55" t="e">
        <f>#REF!+#REF!+V164+V112</f>
        <v>#REF!</v>
      </c>
      <c r="W175" s="42" t="e">
        <f>V175/E173*100</f>
        <v>#REF!</v>
      </c>
    </row>
    <row r="176" spans="6:21" ht="15.75"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6:21" ht="15.75"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</sheetData>
  <sheetProtection/>
  <autoFilter ref="A8:E173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2016-08-16T23:08:08Z</cp:lastPrinted>
  <dcterms:created xsi:type="dcterms:W3CDTF">2008-11-11T04:53:42Z</dcterms:created>
  <dcterms:modified xsi:type="dcterms:W3CDTF">2016-11-22T23:37:16Z</dcterms:modified>
  <cp:category/>
  <cp:version/>
  <cp:contentType/>
  <cp:contentStatus/>
</cp:coreProperties>
</file>